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บับ" sheetId="1" r:id="rId1"/>
  </sheets>
  <definedNames/>
  <calcPr fullCalcOnLoad="1"/>
</workbook>
</file>

<file path=xl/sharedStrings.xml><?xml version="1.0" encoding="utf-8"?>
<sst xmlns="http://schemas.openxmlformats.org/spreadsheetml/2006/main" count="413" uniqueCount="124">
  <si>
    <t>ขอให้ทุกโรงเรียนตรวจสอบข้อมูลที่รายงานและในสารสนเทศ online ปีการศึกษา  2551</t>
  </si>
  <si>
    <t>หมายเหตุ  ถ้าจำนวนนักเรียนไม่ตรงแสดงว่ามีการซ้ำซ้อนภายในสพท.และขอให้ดำเนินแก้ไขในระหว่างวันที่ 13-18 กรกฎาคม  2551  และให้ยึดแนวปฏิบัติตามหนังสือที่ ด่วนที่สุด ที่  ศธ 04019/1497 ลงวันที่ 26 พฤศจิกายน  2546</t>
  </si>
  <si>
    <t>ลำดับ</t>
  </si>
  <si>
    <t>ชื่อโรงเรียน</t>
  </si>
  <si>
    <t>อ 3 ขวบ</t>
  </si>
  <si>
    <t>อนุบาล1</t>
  </si>
  <si>
    <t>อนุบาล2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</si>
  <si>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</si>
  <si>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</si>
  <si>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</si>
  <si>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</si>
  <si>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</si>
  <si>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</si>
  <si>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</si>
  <si>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</si>
  <si>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</si>
  <si>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</si>
  <si>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</si>
  <si>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</si>
  <si>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ทั้งหมด</t>
  </si>
  <si>
    <t>ช</t>
  </si>
  <si>
    <t>ญ</t>
  </si>
  <si>
    <t>รวม</t>
  </si>
  <si>
    <t>online</t>
  </si>
  <si>
    <t>คุรุสภา</t>
  </si>
  <si>
    <t>ที่รายงาน</t>
  </si>
  <si>
    <t>ตชด.บ้านบ้องตี้ล่าง</t>
  </si>
  <si>
    <t>ทองผาภูมิวิทยา</t>
  </si>
  <si>
    <t>ไทรโยคน้อยวิทยา</t>
  </si>
  <si>
    <t>ไทรโยคมณีกาญจน์วิทยา</t>
  </si>
  <si>
    <t>ไทรโยคใหญ่</t>
  </si>
  <si>
    <t>บ้านกองม่องทะ</t>
  </si>
  <si>
    <t>บ้านกุยแหย่</t>
  </si>
  <si>
    <t>บ้านเกริงกระเวีย</t>
  </si>
  <si>
    <t>บ้านแก่งจอ</t>
  </si>
  <si>
    <t>บ้านแก่งประลอม</t>
  </si>
  <si>
    <t>บ้านแก่งระเบิด</t>
  </si>
  <si>
    <t>บ้านเขาช้าง</t>
  </si>
  <si>
    <t>บ้านเขาพัง</t>
  </si>
  <si>
    <t>บ้านเขาสามชั้น</t>
  </si>
  <si>
    <t>บ้านจันเดย์</t>
  </si>
  <si>
    <t>บ้านช่องแคบ</t>
  </si>
  <si>
    <t>บ้านซองกาเรีย</t>
  </si>
  <si>
    <t>บ้านซองกาเรีย สาขาพระเจดีย์สามองค์</t>
  </si>
  <si>
    <t>บ้านซองกาเรีย สาขาฯ</t>
  </si>
  <si>
    <t>บ้านดงโคร่ง</t>
  </si>
  <si>
    <t>บ้านดินโส</t>
  </si>
  <si>
    <t>บ้านถ้ำดาวดึงส์</t>
  </si>
  <si>
    <t>บ้านท่าดินแดง</t>
  </si>
  <si>
    <t>บ้านท่าตาเสือ</t>
  </si>
  <si>
    <t>บ้านท่าทุ่งนา</t>
  </si>
  <si>
    <t>บ้านท่ามะเดื่อ(ทอง)</t>
  </si>
  <si>
    <t>บ้านท่ามะเดื่อ(ทองฯ)</t>
  </si>
  <si>
    <t>บ้านท่ามะเดื่อ(ไทร)</t>
  </si>
  <si>
    <t>บ้านท่ามะเดื่อ(ไทรฯ)</t>
  </si>
  <si>
    <t>บ้านทุ่งก้างย่าง</t>
  </si>
  <si>
    <t>บ้านทุ่งเรือโกลน</t>
  </si>
  <si>
    <t>บ้านทุ่งเสือโทน</t>
  </si>
  <si>
    <t>บ้านนามกุย</t>
  </si>
  <si>
    <t>บ้านบ้องตี้</t>
  </si>
  <si>
    <t>บ้านประจําไม้</t>
  </si>
  <si>
    <t>บ้านปากลําปิล็อก</t>
  </si>
  <si>
    <t>บ้านป่าไม้สะพานลาว</t>
  </si>
  <si>
    <t>บ้านพุเตย</t>
  </si>
  <si>
    <t>บ้านพุปลู</t>
  </si>
  <si>
    <t>บ้านพุม่วง-พุพง</t>
  </si>
  <si>
    <t>บ้านพุองกะ</t>
  </si>
  <si>
    <t>บ้านยางขาว</t>
  </si>
  <si>
    <t>บ้านยางโทน</t>
  </si>
  <si>
    <t>บ้านไร่</t>
  </si>
  <si>
    <t>บ้านไร่ป้า</t>
  </si>
  <si>
    <t>บ้านลิ่นถิ่น</t>
  </si>
  <si>
    <t>บ้านลุ่มผึ้ง</t>
  </si>
  <si>
    <t>บ้านวังกระแจะ</t>
  </si>
  <si>
    <t>บ้านวังผาตาด</t>
  </si>
  <si>
    <t>บ้านวังโพธิ์</t>
  </si>
  <si>
    <t>บ้านวังสิงห์</t>
  </si>
  <si>
    <t>บ้านวังใหญ่</t>
  </si>
  <si>
    <t>บ้านสารวัตร</t>
  </si>
  <si>
    <t>บ้านเสาหงษ์</t>
  </si>
  <si>
    <t>บ้านหนองขอน</t>
  </si>
  <si>
    <t>บ้านหนองเจริญ</t>
  </si>
  <si>
    <t>บ้านหนองปรือ</t>
  </si>
  <si>
    <t>บ้านหนองปลาซิว</t>
  </si>
  <si>
    <t>บ้านห้วยกบ</t>
  </si>
  <si>
    <t>บ้านห้วยกะทะทอง</t>
  </si>
  <si>
    <t>บ้านห้วยเขย่ง</t>
  </si>
  <si>
    <t>บ้านห้วยมาลัย</t>
  </si>
  <si>
    <t>บ้านห้วยเสือ</t>
  </si>
  <si>
    <t>บ้านหาดงิ้ว</t>
  </si>
  <si>
    <t>บ้านหินดาด(ทอง)</t>
  </si>
  <si>
    <t>บ้านหินดาด(ทองฯ)</t>
  </si>
  <si>
    <t>บ้านหินดาด(ไทร)</t>
  </si>
  <si>
    <t>บ้านหินดาด(ไทรฯ)</t>
  </si>
  <si>
    <t>บ้านหินตั้ง</t>
  </si>
  <si>
    <t>บ้านหินแหลม</t>
  </si>
  <si>
    <t>บ้านเหมืองแร่อีต่อง</t>
  </si>
  <si>
    <t>บ้านเหมืองสองท่อ</t>
  </si>
  <si>
    <t>บ้านใหม่พัฒนา</t>
  </si>
  <si>
    <t>บ้านอุ่นรัก</t>
  </si>
  <si>
    <t>บ้านอูล่อง</t>
  </si>
  <si>
    <t>พุทธวิมุติวิทยา</t>
  </si>
  <si>
    <t>ร่มเกล้า กาญจนบุรี</t>
  </si>
  <si>
    <t>ร่มเกล้ากาญจนบุรี</t>
  </si>
  <si>
    <t>วัดปรังกาสี</t>
  </si>
  <si>
    <t>วัดปากกิเลน</t>
  </si>
  <si>
    <t>วัดป่าถ้ำภูเตย</t>
  </si>
  <si>
    <t>วัดวังก์วิเวการาม</t>
  </si>
  <si>
    <t>วัดหินดาด</t>
  </si>
  <si>
    <t>วัดใหม่ดงสัก</t>
  </si>
  <si>
    <t>สมเด็จพระปิยมหาราชรมณียเขต</t>
  </si>
  <si>
    <t>สมเด็จพระปิยมหาราชฯ</t>
  </si>
  <si>
    <t>สมาคมไทย-ออสเตรเลียน</t>
  </si>
  <si>
    <t>สมาคมป่าไม้แห่งประเทศไทยอุทิศ</t>
  </si>
  <si>
    <t>สมาคมป่าไม้ฯ</t>
  </si>
  <si>
    <t>สหคริสเตียนศึกษา</t>
  </si>
  <si>
    <t>สามัคคีธรรมานุสรณ์</t>
  </si>
  <si>
    <t>หลุงกัง</t>
  </si>
  <si>
    <t>อนุบาลทองผาภูมิ</t>
  </si>
  <si>
    <t>อนุบาลไทรโยค</t>
  </si>
  <si>
    <t>อนุบาลเฟื่องฟ้า</t>
  </si>
  <si>
    <t>อนุบาลสังขละบุรี (วังกะ)</t>
  </si>
  <si>
    <t>อนุบาลสังขละบุรี(บ้านวังกะ)</t>
  </si>
  <si>
    <t>อุดมสิทธิศึกษา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</si>
</sst>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color indexed="14"/>
      <name val="Angsana New"/>
      <family val="1"/>
    </font>
    <font>
      <sz val="16"/>
      <color indexed="9"/>
      <name val="Angsana New"/>
      <family val="1"/>
    </font>
    <font>
      <b/>
      <sz val="16"/>
      <color indexed="9"/>
      <name val="Angsana New"/>
      <family val="1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sz val="8"/>
      <color indexed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/>
    </xf>
    <xf numFmtId="41" fontId="7" fillId="3" borderId="1" xfId="0" applyNumberFormat="1" applyFont="1" applyFill="1" applyBorder="1" applyAlignment="1">
      <alignment horizontal="center" wrapText="1"/>
    </xf>
    <xf numFmtId="41" fontId="3" fillId="3" borderId="1" xfId="0" applyNumberFormat="1" applyFont="1" applyFill="1" applyBorder="1" applyAlignment="1">
      <alignment horizontal="center" wrapText="1"/>
    </xf>
    <xf numFmtId="41" fontId="8" fillId="4" borderId="1" xfId="0" applyNumberFormat="1" applyFont="1" applyFill="1" applyBorder="1" applyAlignment="1">
      <alignment horizontal="center" wrapText="1"/>
    </xf>
    <xf numFmtId="41" fontId="7" fillId="4" borderId="1" xfId="0" applyNumberFormat="1" applyFont="1" applyFill="1" applyBorder="1" applyAlignment="1">
      <alignment wrapText="1"/>
    </xf>
    <xf numFmtId="41" fontId="7" fillId="4" borderId="1" xfId="0" applyNumberFormat="1" applyFont="1" applyFill="1" applyBorder="1" applyAlignment="1">
      <alignment horizontal="center" wrapText="1"/>
    </xf>
    <xf numFmtId="41" fontId="3" fillId="4" borderId="1" xfId="0" applyNumberFormat="1" applyFont="1" applyFill="1" applyBorder="1" applyAlignment="1">
      <alignment/>
    </xf>
    <xf numFmtId="41" fontId="9" fillId="4" borderId="1" xfId="0" applyNumberFormat="1" applyFont="1" applyFill="1" applyBorder="1" applyAlignment="1">
      <alignment horizontal="center" wrapText="1"/>
    </xf>
    <xf numFmtId="41" fontId="3" fillId="3" borderId="1" xfId="0" applyNumberFormat="1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84"/>
  <sheetViews>
    <sheetView tabSelected="1" workbookViewId="0" topLeftCell="A1">
      <selection activeCell="K6" sqref="K6"/>
    </sheetView>
  </sheetViews>
  <sheetFormatPr defaultColWidth="9.140625" defaultRowHeight="12.75"/>
  <cols>
    <col min="1" max="1" width="8.140625" style="2" customWidth="1"/>
    <col min="2" max="2" width="21.421875" style="2" customWidth="1"/>
    <col min="3" max="3" width="4.421875" style="19" customWidth="1"/>
    <col min="4" max="4" width="3.421875" style="19" customWidth="1"/>
    <col min="5" max="8" width="3.8515625" style="2" customWidth="1"/>
    <col min="9" max="11" width="4.8515625" style="2" customWidth="1"/>
    <col min="12" max="12" width="5.140625" style="2" customWidth="1"/>
    <col min="13" max="16" width="4.421875" style="2" bestFit="1" customWidth="1"/>
    <col min="17" max="17" width="3.8515625" style="2" customWidth="1"/>
    <col min="18" max="18" width="4.421875" style="2" bestFit="1" customWidth="1"/>
    <col min="19" max="19" width="3.8515625" style="2" customWidth="1"/>
    <col min="20" max="20" width="4.421875" style="2" bestFit="1" customWidth="1"/>
    <col min="21" max="21" width="3.8515625" style="2" customWidth="1"/>
    <col min="22" max="22" width="4.8515625" style="2" customWidth="1"/>
    <col min="23" max="27" width="3.8515625" style="2" customWidth="1"/>
    <col min="28" max="28" width="4.8515625" style="2" customWidth="1"/>
    <col min="29" max="29" width="3.8515625" style="2" customWidth="1"/>
    <col min="30" max="30" width="4.8515625" style="2" customWidth="1"/>
    <col min="31" max="32" width="3.8515625" style="2" customWidth="1"/>
    <col min="33" max="33" width="6.140625" style="2" customWidth="1"/>
    <col min="34" max="34" width="6.28125" style="2" customWidth="1"/>
    <col min="35" max="35" width="7.57421875" style="2" customWidth="1"/>
    <col min="36" max="16384" width="9.140625" style="2" customWidth="1"/>
  </cols>
  <sheetData>
    <row r="1" spans="1:35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23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23.25">
      <c r="A3" s="4" t="s">
        <v>2</v>
      </c>
      <c r="B3" s="5" t="s">
        <v>3</v>
      </c>
      <c r="C3" s="6" t="s">
        <v>4</v>
      </c>
      <c r="D3" s="6"/>
      <c r="E3" s="4" t="s">
        <v>5</v>
      </c>
      <c r="F3" s="4"/>
      <c r="G3" s="4" t="s">
        <v>6</v>
      </c>
      <c r="H3" s="4"/>
      <c r="I3" s="6" t="s">
        <v>7</v>
      </c>
      <c r="J3" s="6"/>
      <c r="K3" s="6" t="s">
        <v>8</v>
      </c>
      <c r="L3" s="6"/>
      <c r="M3" s="6" t="s">
        <v>9</v>
      </c>
      <c r="N3" s="6"/>
      <c r="O3" s="6" t="s">
        <v>10</v>
      </c>
      <c r="P3" s="6"/>
      <c r="Q3" s="6" t="s">
        <v>11</v>
      </c>
      <c r="R3" s="6"/>
      <c r="S3" s="6" t="s">
        <v>12</v>
      </c>
      <c r="T3" s="6"/>
      <c r="U3" s="6" t="s">
        <v>13</v>
      </c>
      <c r="V3" s="6"/>
      <c r="W3" s="6" t="s">
        <v>14</v>
      </c>
      <c r="X3" s="6"/>
      <c r="Y3" s="6" t="s">
        <v>15</v>
      </c>
      <c r="Z3" s="6"/>
      <c r="AA3" s="6" t="s">
        <v>16</v>
      </c>
      <c r="AB3" s="6"/>
      <c r="AC3" s="6" t="s">
        <v>17</v>
      </c>
      <c r="AD3" s="6"/>
      <c r="AE3" s="6" t="s">
        <v>18</v>
      </c>
      <c r="AF3" s="6"/>
      <c r="AG3" s="6" t="s">
        <v>19</v>
      </c>
      <c r="AH3" s="6"/>
      <c r="AI3" s="6"/>
    </row>
    <row r="4" spans="1:35" ht="23.25">
      <c r="A4" s="4"/>
      <c r="B4" s="5"/>
      <c r="C4" s="7" t="s">
        <v>20</v>
      </c>
      <c r="D4" s="7" t="s">
        <v>21</v>
      </c>
      <c r="E4" s="8" t="s">
        <v>20</v>
      </c>
      <c r="F4" s="8" t="s">
        <v>21</v>
      </c>
      <c r="G4" s="8" t="s">
        <v>20</v>
      </c>
      <c r="H4" s="8" t="s">
        <v>21</v>
      </c>
      <c r="I4" s="8" t="s">
        <v>20</v>
      </c>
      <c r="J4" s="8" t="s">
        <v>21</v>
      </c>
      <c r="K4" s="8" t="s">
        <v>20</v>
      </c>
      <c r="L4" s="8" t="s">
        <v>21</v>
      </c>
      <c r="M4" s="8" t="s">
        <v>20</v>
      </c>
      <c r="N4" s="8" t="s">
        <v>21</v>
      </c>
      <c r="O4" s="8" t="s">
        <v>20</v>
      </c>
      <c r="P4" s="8" t="s">
        <v>21</v>
      </c>
      <c r="Q4" s="8" t="s">
        <v>20</v>
      </c>
      <c r="R4" s="8" t="s">
        <v>21</v>
      </c>
      <c r="S4" s="8" t="s">
        <v>20</v>
      </c>
      <c r="T4" s="8" t="s">
        <v>21</v>
      </c>
      <c r="U4" s="8" t="s">
        <v>20</v>
      </c>
      <c r="V4" s="8" t="s">
        <v>21</v>
      </c>
      <c r="W4" s="8" t="s">
        <v>20</v>
      </c>
      <c r="X4" s="8" t="s">
        <v>21</v>
      </c>
      <c r="Y4" s="8" t="s">
        <v>20</v>
      </c>
      <c r="Z4" s="8" t="s">
        <v>21</v>
      </c>
      <c r="AA4" s="8" t="s">
        <v>20</v>
      </c>
      <c r="AB4" s="8" t="s">
        <v>21</v>
      </c>
      <c r="AC4" s="8" t="s">
        <v>20</v>
      </c>
      <c r="AD4" s="8" t="s">
        <v>21</v>
      </c>
      <c r="AE4" s="8" t="s">
        <v>20</v>
      </c>
      <c r="AF4" s="8" t="s">
        <v>21</v>
      </c>
      <c r="AG4" s="8" t="s">
        <v>20</v>
      </c>
      <c r="AH4" s="8" t="s">
        <v>21</v>
      </c>
      <c r="AI4" s="8" t="s">
        <v>22</v>
      </c>
    </row>
    <row r="5" spans="1:35" ht="23.25">
      <c r="A5" s="9" t="s">
        <v>23</v>
      </c>
      <c r="B5" s="10" t="s">
        <v>24</v>
      </c>
      <c r="C5" s="11">
        <v>0</v>
      </c>
      <c r="D5" s="11">
        <v>0</v>
      </c>
      <c r="E5" s="12">
        <v>13</v>
      </c>
      <c r="F5" s="12">
        <v>14</v>
      </c>
      <c r="G5" s="12">
        <v>17</v>
      </c>
      <c r="H5" s="12">
        <v>11</v>
      </c>
      <c r="I5" s="12">
        <v>29</v>
      </c>
      <c r="J5" s="12">
        <v>19</v>
      </c>
      <c r="K5" s="12">
        <v>24</v>
      </c>
      <c r="L5" s="12">
        <v>15</v>
      </c>
      <c r="M5" s="12">
        <v>13</v>
      </c>
      <c r="N5" s="12">
        <v>11</v>
      </c>
      <c r="O5" s="12">
        <v>16</v>
      </c>
      <c r="P5" s="12">
        <v>13</v>
      </c>
      <c r="Q5" s="12">
        <v>17</v>
      </c>
      <c r="R5" s="12">
        <v>14</v>
      </c>
      <c r="S5" s="12">
        <v>23</v>
      </c>
      <c r="T5" s="12">
        <v>11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152</v>
      </c>
      <c r="AH5" s="12">
        <v>108</v>
      </c>
      <c r="AI5" s="12">
        <v>260</v>
      </c>
    </row>
    <row r="6" spans="1:35" ht="23.25">
      <c r="A6" s="13" t="s">
        <v>25</v>
      </c>
      <c r="B6" s="14" t="s">
        <v>24</v>
      </c>
      <c r="C6" s="15">
        <v>0</v>
      </c>
      <c r="D6" s="15">
        <v>0</v>
      </c>
      <c r="E6" s="15">
        <v>12</v>
      </c>
      <c r="F6" s="15">
        <v>15</v>
      </c>
      <c r="G6" s="15">
        <v>17</v>
      </c>
      <c r="H6" s="15">
        <v>11</v>
      </c>
      <c r="I6" s="15">
        <v>29</v>
      </c>
      <c r="J6" s="15">
        <v>19</v>
      </c>
      <c r="K6" s="15">
        <v>24</v>
      </c>
      <c r="L6" s="15">
        <v>15</v>
      </c>
      <c r="M6" s="15">
        <v>13</v>
      </c>
      <c r="N6" s="15">
        <v>11</v>
      </c>
      <c r="O6" s="15">
        <v>16</v>
      </c>
      <c r="P6" s="15">
        <v>13</v>
      </c>
      <c r="Q6" s="15">
        <v>17</v>
      </c>
      <c r="R6" s="15">
        <v>14</v>
      </c>
      <c r="S6" s="15">
        <v>23</v>
      </c>
      <c r="T6" s="15">
        <v>11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f>SUM(C6,E6,G6,I6,K6,M6,O6,Q6,S6,U6,W6,Y6,AA6,AC6,AE6)</f>
        <v>151</v>
      </c>
      <c r="AH6" s="16">
        <f>SUM(D6,F6,H6,J6,L6,N6,P6,R6,T6,V6,X6,Z6,AB6,AD6,AF6)</f>
        <v>109</v>
      </c>
      <c r="AI6" s="16">
        <f>+AG6+AH6</f>
        <v>260</v>
      </c>
    </row>
    <row r="7" spans="1:35" ht="23.25">
      <c r="A7" s="9" t="s">
        <v>23</v>
      </c>
      <c r="B7" s="10" t="s">
        <v>26</v>
      </c>
      <c r="C7" s="11">
        <v>0</v>
      </c>
      <c r="D7" s="11">
        <v>0</v>
      </c>
      <c r="E7" s="12">
        <v>8</v>
      </c>
      <c r="F7" s="12">
        <v>5</v>
      </c>
      <c r="G7" s="12">
        <v>15</v>
      </c>
      <c r="H7" s="12">
        <v>7</v>
      </c>
      <c r="I7" s="12">
        <v>27</v>
      </c>
      <c r="J7" s="12">
        <v>24</v>
      </c>
      <c r="K7" s="12">
        <v>18</v>
      </c>
      <c r="L7" s="12">
        <v>19</v>
      </c>
      <c r="M7" s="12">
        <v>14</v>
      </c>
      <c r="N7" s="12">
        <v>9</v>
      </c>
      <c r="O7" s="12">
        <v>21</v>
      </c>
      <c r="P7" s="12">
        <v>21</v>
      </c>
      <c r="Q7" s="12">
        <v>19</v>
      </c>
      <c r="R7" s="12">
        <v>14</v>
      </c>
      <c r="S7" s="12">
        <v>28</v>
      </c>
      <c r="T7" s="12">
        <v>20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150</v>
      </c>
      <c r="AH7" s="12">
        <v>119</v>
      </c>
      <c r="AI7" s="12">
        <v>269</v>
      </c>
    </row>
    <row r="8" spans="1:35" ht="23.25">
      <c r="A8" s="13" t="s">
        <v>25</v>
      </c>
      <c r="B8" s="14" t="s">
        <v>26</v>
      </c>
      <c r="C8" s="15">
        <v>0</v>
      </c>
      <c r="D8" s="15">
        <v>0</v>
      </c>
      <c r="E8" s="15">
        <v>8</v>
      </c>
      <c r="F8" s="15">
        <v>5</v>
      </c>
      <c r="G8" s="15">
        <v>15</v>
      </c>
      <c r="H8" s="15">
        <v>7</v>
      </c>
      <c r="I8" s="15">
        <v>27</v>
      </c>
      <c r="J8" s="15">
        <v>24</v>
      </c>
      <c r="K8" s="15">
        <v>20</v>
      </c>
      <c r="L8" s="15">
        <v>18</v>
      </c>
      <c r="M8" s="15">
        <v>14</v>
      </c>
      <c r="N8" s="15">
        <v>9</v>
      </c>
      <c r="O8" s="15">
        <v>21</v>
      </c>
      <c r="P8" s="15">
        <v>21</v>
      </c>
      <c r="Q8" s="15">
        <v>19</v>
      </c>
      <c r="R8" s="15">
        <v>14</v>
      </c>
      <c r="S8" s="15">
        <v>28</v>
      </c>
      <c r="T8" s="15">
        <v>20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f>SUM(C8,E8,G8,I8,K8,M8,O8,Q8,S8,U8,W8,Y8,AA8,AC8,AE8)</f>
        <v>152</v>
      </c>
      <c r="AH8" s="16">
        <f>SUM(D8,F8,H8,J8,L8,N8,P8,R8,T8,V8,X8,Z8,AB8,AD8,AF8)</f>
        <v>118</v>
      </c>
      <c r="AI8" s="16">
        <f>+AG8+AH8</f>
        <v>270</v>
      </c>
    </row>
    <row r="9" spans="1:35" ht="23.25">
      <c r="A9" s="9" t="s">
        <v>23</v>
      </c>
      <c r="B9" s="10" t="s">
        <v>27</v>
      </c>
      <c r="C9" s="11">
        <v>0</v>
      </c>
      <c r="D9" s="11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80</v>
      </c>
      <c r="V9" s="12">
        <v>73</v>
      </c>
      <c r="W9" s="12">
        <v>68</v>
      </c>
      <c r="X9" s="12">
        <v>65</v>
      </c>
      <c r="Y9" s="12">
        <v>60</v>
      </c>
      <c r="Z9" s="12">
        <v>58</v>
      </c>
      <c r="AA9" s="12">
        <v>56</v>
      </c>
      <c r="AB9" s="12">
        <v>68</v>
      </c>
      <c r="AC9" s="12">
        <v>41</v>
      </c>
      <c r="AD9" s="12">
        <v>63</v>
      </c>
      <c r="AE9" s="12">
        <v>26</v>
      </c>
      <c r="AF9" s="12">
        <v>48</v>
      </c>
      <c r="AG9" s="12">
        <v>331</v>
      </c>
      <c r="AH9" s="12">
        <v>375</v>
      </c>
      <c r="AI9" s="12">
        <v>706</v>
      </c>
    </row>
    <row r="10" spans="1:35" ht="23.25">
      <c r="A10" s="13" t="s">
        <v>25</v>
      </c>
      <c r="B10" s="14" t="s">
        <v>27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7">
        <v>80</v>
      </c>
      <c r="V10" s="17">
        <v>73</v>
      </c>
      <c r="W10" s="17">
        <v>68</v>
      </c>
      <c r="X10" s="17">
        <v>65</v>
      </c>
      <c r="Y10" s="17">
        <v>60</v>
      </c>
      <c r="Z10" s="17">
        <v>58</v>
      </c>
      <c r="AA10" s="17">
        <v>56</v>
      </c>
      <c r="AB10" s="17">
        <v>68</v>
      </c>
      <c r="AC10" s="17">
        <v>47</v>
      </c>
      <c r="AD10" s="17">
        <v>63</v>
      </c>
      <c r="AE10" s="17">
        <v>26</v>
      </c>
      <c r="AF10" s="17">
        <v>48</v>
      </c>
      <c r="AG10" s="16">
        <f>SUM(C10,E10,G10,I10,K10,M10,O10,Q10,S10,U10,W10,Y10,AA10,AC10,AE10)</f>
        <v>337</v>
      </c>
      <c r="AH10" s="16">
        <f>SUM(D10,F10,H10,J10,L10,N10,P10,R10,T10,V10,X10,Z10,AB10,AD10,AF10)</f>
        <v>375</v>
      </c>
      <c r="AI10" s="16">
        <f>+AG10+AH10</f>
        <v>712</v>
      </c>
    </row>
    <row r="11" spans="1:35" ht="23.25">
      <c r="A11" s="9" t="s">
        <v>23</v>
      </c>
      <c r="B11" s="10" t="s">
        <v>28</v>
      </c>
      <c r="C11" s="11">
        <v>0</v>
      </c>
      <c r="D11" s="11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54</v>
      </c>
      <c r="V11" s="12">
        <v>54</v>
      </c>
      <c r="W11" s="12">
        <v>59</v>
      </c>
      <c r="X11" s="12">
        <v>40</v>
      </c>
      <c r="Y11" s="12">
        <v>56</v>
      </c>
      <c r="Z11" s="12">
        <v>52</v>
      </c>
      <c r="AA11" s="12">
        <v>29</v>
      </c>
      <c r="AB11" s="12">
        <v>43</v>
      </c>
      <c r="AC11" s="12">
        <v>37</v>
      </c>
      <c r="AD11" s="12">
        <v>31</v>
      </c>
      <c r="AE11" s="12">
        <v>14</v>
      </c>
      <c r="AF11" s="12">
        <v>28</v>
      </c>
      <c r="AG11" s="12">
        <v>249</v>
      </c>
      <c r="AH11" s="12">
        <v>248</v>
      </c>
      <c r="AI11" s="12">
        <v>497</v>
      </c>
    </row>
    <row r="12" spans="1:35" ht="23.25">
      <c r="A12" s="13" t="s">
        <v>25</v>
      </c>
      <c r="B12" s="14" t="s">
        <v>28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7">
        <v>52</v>
      </c>
      <c r="V12" s="17">
        <v>50</v>
      </c>
      <c r="W12" s="17">
        <v>62</v>
      </c>
      <c r="X12" s="17">
        <v>47</v>
      </c>
      <c r="Y12" s="17">
        <v>53</v>
      </c>
      <c r="Z12" s="17">
        <v>49</v>
      </c>
      <c r="AA12" s="17">
        <v>29</v>
      </c>
      <c r="AB12" s="17">
        <v>42</v>
      </c>
      <c r="AC12" s="17">
        <v>36</v>
      </c>
      <c r="AD12" s="17">
        <v>31</v>
      </c>
      <c r="AE12" s="17">
        <v>14</v>
      </c>
      <c r="AF12" s="17">
        <v>28</v>
      </c>
      <c r="AG12" s="16">
        <f>SUM(C12,E12,G12,I12,K12,M12,O12,Q12,S12,U12,W12,Y12,AA12,AC12,AE12)</f>
        <v>246</v>
      </c>
      <c r="AH12" s="16">
        <f>SUM(D12,F12,H12,J12,L12,N12,P12,R12,T12,V12,X12,Z12,AB12,AD12,AF12)</f>
        <v>247</v>
      </c>
      <c r="AI12" s="16">
        <f>+AG12+AH12</f>
        <v>493</v>
      </c>
    </row>
    <row r="13" spans="1:35" ht="23.25">
      <c r="A13" s="9" t="s">
        <v>23</v>
      </c>
      <c r="B13" s="10" t="s">
        <v>29</v>
      </c>
      <c r="C13" s="11">
        <v>0</v>
      </c>
      <c r="D13" s="11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78</v>
      </c>
      <c r="V13" s="12">
        <v>81</v>
      </c>
      <c r="W13" s="12">
        <v>83</v>
      </c>
      <c r="X13" s="12">
        <v>99</v>
      </c>
      <c r="Y13" s="12">
        <v>84</v>
      </c>
      <c r="Z13" s="12">
        <v>83</v>
      </c>
      <c r="AA13" s="12">
        <v>36</v>
      </c>
      <c r="AB13" s="12">
        <v>60</v>
      </c>
      <c r="AC13" s="12">
        <v>51</v>
      </c>
      <c r="AD13" s="12">
        <v>81</v>
      </c>
      <c r="AE13" s="12">
        <v>38</v>
      </c>
      <c r="AF13" s="12">
        <v>60</v>
      </c>
      <c r="AG13" s="12">
        <v>370</v>
      </c>
      <c r="AH13" s="12">
        <v>464</v>
      </c>
      <c r="AI13" s="12">
        <v>834</v>
      </c>
    </row>
    <row r="14" spans="1:35" ht="23.25">
      <c r="A14" s="13" t="s">
        <v>25</v>
      </c>
      <c r="B14" s="14" t="s">
        <v>29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7">
        <v>78</v>
      </c>
      <c r="V14" s="17">
        <v>81</v>
      </c>
      <c r="W14" s="17">
        <v>99</v>
      </c>
      <c r="X14" s="17">
        <v>83</v>
      </c>
      <c r="Y14" s="17">
        <v>84</v>
      </c>
      <c r="Z14" s="17">
        <v>83</v>
      </c>
      <c r="AA14" s="17">
        <v>36</v>
      </c>
      <c r="AB14" s="17">
        <v>60</v>
      </c>
      <c r="AC14" s="17">
        <v>51</v>
      </c>
      <c r="AD14" s="17">
        <v>81</v>
      </c>
      <c r="AE14" s="17">
        <v>38</v>
      </c>
      <c r="AF14" s="17">
        <v>60</v>
      </c>
      <c r="AG14" s="16">
        <f>SUM(C14,E14,G14,I14,K14,M14,O14,Q14,S14,U14,W14,Y14,AA14,AC14,AE14)</f>
        <v>386</v>
      </c>
      <c r="AH14" s="16">
        <f>SUM(D14,F14,H14,J14,L14,N14,P14,R14,T14,V14,X14,Z14,AB14,AD14,AF14)</f>
        <v>448</v>
      </c>
      <c r="AI14" s="16">
        <f>+AG14+AH14</f>
        <v>834</v>
      </c>
    </row>
    <row r="15" spans="1:35" ht="23.25">
      <c r="A15" s="9" t="s">
        <v>23</v>
      </c>
      <c r="B15" s="10" t="s">
        <v>30</v>
      </c>
      <c r="C15" s="11">
        <v>0</v>
      </c>
      <c r="D15" s="11">
        <v>0</v>
      </c>
      <c r="E15" s="12">
        <v>22</v>
      </c>
      <c r="F15" s="12">
        <v>14</v>
      </c>
      <c r="G15" s="12">
        <v>15</v>
      </c>
      <c r="H15" s="12">
        <v>12</v>
      </c>
      <c r="I15" s="12">
        <v>12</v>
      </c>
      <c r="J15" s="12">
        <v>23</v>
      </c>
      <c r="K15" s="12">
        <v>24</v>
      </c>
      <c r="L15" s="12">
        <v>14</v>
      </c>
      <c r="M15" s="12">
        <v>21</v>
      </c>
      <c r="N15" s="12">
        <v>13</v>
      </c>
      <c r="O15" s="12">
        <v>15</v>
      </c>
      <c r="P15" s="12">
        <v>25</v>
      </c>
      <c r="Q15" s="12">
        <v>23</v>
      </c>
      <c r="R15" s="12">
        <v>14</v>
      </c>
      <c r="S15" s="12">
        <v>25</v>
      </c>
      <c r="T15" s="12">
        <v>13</v>
      </c>
      <c r="U15" s="12">
        <v>24</v>
      </c>
      <c r="V15" s="12">
        <v>24</v>
      </c>
      <c r="W15" s="12">
        <v>41</v>
      </c>
      <c r="X15" s="12">
        <v>21</v>
      </c>
      <c r="Y15" s="12">
        <v>30</v>
      </c>
      <c r="Z15" s="12">
        <v>16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252</v>
      </c>
      <c r="AH15" s="12">
        <v>189</v>
      </c>
      <c r="AI15" s="12">
        <v>441</v>
      </c>
    </row>
    <row r="16" spans="1:35" ht="23.25">
      <c r="A16" s="13" t="s">
        <v>25</v>
      </c>
      <c r="B16" s="14" t="s">
        <v>30</v>
      </c>
      <c r="C16" s="15">
        <v>0</v>
      </c>
      <c r="D16" s="15">
        <v>0</v>
      </c>
      <c r="E16" s="15">
        <v>22</v>
      </c>
      <c r="F16" s="15">
        <v>14</v>
      </c>
      <c r="G16" s="15">
        <v>15</v>
      </c>
      <c r="H16" s="15">
        <v>12</v>
      </c>
      <c r="I16" s="15">
        <v>12</v>
      </c>
      <c r="J16" s="15">
        <v>23</v>
      </c>
      <c r="K16" s="15">
        <v>24</v>
      </c>
      <c r="L16" s="15">
        <v>15</v>
      </c>
      <c r="M16" s="15">
        <v>21</v>
      </c>
      <c r="N16" s="15">
        <v>13</v>
      </c>
      <c r="O16" s="15">
        <v>15</v>
      </c>
      <c r="P16" s="15">
        <v>25</v>
      </c>
      <c r="Q16" s="15">
        <v>23</v>
      </c>
      <c r="R16" s="15">
        <v>14</v>
      </c>
      <c r="S16" s="15">
        <v>25</v>
      </c>
      <c r="T16" s="15">
        <v>13</v>
      </c>
      <c r="U16" s="17">
        <v>24</v>
      </c>
      <c r="V16" s="17">
        <v>24</v>
      </c>
      <c r="W16" s="17">
        <v>41</v>
      </c>
      <c r="X16" s="17">
        <v>21</v>
      </c>
      <c r="Y16" s="17">
        <v>31</v>
      </c>
      <c r="Z16" s="17">
        <v>15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6">
        <f>SUM(C16,E16,G16,I16,K16,M16,O16,Q16,S16,U16,W16,Y16,AA16,AC16,AE16)</f>
        <v>253</v>
      </c>
      <c r="AH16" s="16">
        <f>SUM(D16,F16,H16,J16,L16,N16,P16,R16,T16,V16,X16,Z16,AB16,AD16,AF16)</f>
        <v>189</v>
      </c>
      <c r="AI16" s="16">
        <f>+AG16+AH16</f>
        <v>442</v>
      </c>
    </row>
    <row r="17" spans="1:35" ht="23.25">
      <c r="A17" s="9" t="s">
        <v>23</v>
      </c>
      <c r="B17" s="10" t="s">
        <v>31</v>
      </c>
      <c r="C17" s="11">
        <v>0</v>
      </c>
      <c r="D17" s="11">
        <v>0</v>
      </c>
      <c r="E17" s="12">
        <v>17</v>
      </c>
      <c r="F17" s="12">
        <v>20</v>
      </c>
      <c r="G17" s="12">
        <v>40</v>
      </c>
      <c r="H17" s="12">
        <v>47</v>
      </c>
      <c r="I17" s="12">
        <v>30</v>
      </c>
      <c r="J17" s="12">
        <v>47</v>
      </c>
      <c r="K17" s="12">
        <v>24</v>
      </c>
      <c r="L17" s="12">
        <v>31</v>
      </c>
      <c r="M17" s="12">
        <v>69</v>
      </c>
      <c r="N17" s="12">
        <v>68</v>
      </c>
      <c r="O17" s="12">
        <v>15</v>
      </c>
      <c r="P17" s="12">
        <v>9</v>
      </c>
      <c r="Q17" s="12">
        <v>17</v>
      </c>
      <c r="R17" s="12">
        <v>19</v>
      </c>
      <c r="S17" s="12">
        <v>20</v>
      </c>
      <c r="T17" s="12">
        <v>22</v>
      </c>
      <c r="U17" s="12">
        <v>19</v>
      </c>
      <c r="V17" s="12">
        <v>9</v>
      </c>
      <c r="W17" s="12">
        <v>17</v>
      </c>
      <c r="X17" s="12">
        <v>17</v>
      </c>
      <c r="Y17" s="12">
        <v>20</v>
      </c>
      <c r="Z17" s="12">
        <v>10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288</v>
      </c>
      <c r="AH17" s="12">
        <v>299</v>
      </c>
      <c r="AI17" s="12">
        <v>587</v>
      </c>
    </row>
    <row r="18" spans="1:35" ht="23.25">
      <c r="A18" s="13" t="s">
        <v>25</v>
      </c>
      <c r="B18" s="14" t="s">
        <v>31</v>
      </c>
      <c r="C18" s="15">
        <v>0</v>
      </c>
      <c r="D18" s="15">
        <v>0</v>
      </c>
      <c r="E18" s="15">
        <v>17</v>
      </c>
      <c r="F18" s="15">
        <v>20</v>
      </c>
      <c r="G18" s="15">
        <v>40</v>
      </c>
      <c r="H18" s="15">
        <v>47</v>
      </c>
      <c r="I18" s="15">
        <v>30</v>
      </c>
      <c r="J18" s="15">
        <v>47</v>
      </c>
      <c r="K18" s="15">
        <v>24</v>
      </c>
      <c r="L18" s="15">
        <v>31</v>
      </c>
      <c r="M18" s="15">
        <v>69</v>
      </c>
      <c r="N18" s="15">
        <v>68</v>
      </c>
      <c r="O18" s="15">
        <v>15</v>
      </c>
      <c r="P18" s="15">
        <v>9</v>
      </c>
      <c r="Q18" s="15">
        <v>17</v>
      </c>
      <c r="R18" s="15">
        <v>19</v>
      </c>
      <c r="S18" s="15">
        <v>20</v>
      </c>
      <c r="T18" s="15">
        <v>22</v>
      </c>
      <c r="U18" s="17">
        <v>19</v>
      </c>
      <c r="V18" s="17">
        <v>9</v>
      </c>
      <c r="W18" s="17">
        <v>18</v>
      </c>
      <c r="X18" s="17">
        <v>16</v>
      </c>
      <c r="Y18" s="17">
        <v>20</v>
      </c>
      <c r="Z18" s="17">
        <v>10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6">
        <f>SUM(C18,E18,G18,I18,K18,M18,O18,Q18,S18,U18,W18,Y18,AA18,AC18,AE18)</f>
        <v>289</v>
      </c>
      <c r="AH18" s="16">
        <f>SUM(D18,F18,H18,J18,L18,N18,P18,R18,T18,V18,X18,Z18,AB18,AD18,AF18)</f>
        <v>298</v>
      </c>
      <c r="AI18" s="16">
        <f>+AG18+AH18</f>
        <v>587</v>
      </c>
    </row>
    <row r="19" spans="1:35" ht="23.25">
      <c r="A19" s="9" t="s">
        <v>23</v>
      </c>
      <c r="B19" s="10" t="s">
        <v>32</v>
      </c>
      <c r="C19" s="11">
        <v>0</v>
      </c>
      <c r="D19" s="11">
        <v>0</v>
      </c>
      <c r="E19" s="12">
        <v>42</v>
      </c>
      <c r="F19" s="12">
        <v>31</v>
      </c>
      <c r="G19" s="12">
        <v>33</v>
      </c>
      <c r="H19" s="12">
        <v>31</v>
      </c>
      <c r="I19" s="12">
        <v>40</v>
      </c>
      <c r="J19" s="12">
        <v>35</v>
      </c>
      <c r="K19" s="12">
        <v>37</v>
      </c>
      <c r="L19" s="12">
        <v>32</v>
      </c>
      <c r="M19" s="12">
        <v>34</v>
      </c>
      <c r="N19" s="12">
        <v>34</v>
      </c>
      <c r="O19" s="12">
        <v>28</v>
      </c>
      <c r="P19" s="12">
        <v>22</v>
      </c>
      <c r="Q19" s="12">
        <v>44</v>
      </c>
      <c r="R19" s="12">
        <v>38</v>
      </c>
      <c r="S19" s="12">
        <v>39</v>
      </c>
      <c r="T19" s="12">
        <v>36</v>
      </c>
      <c r="U19" s="12">
        <v>25</v>
      </c>
      <c r="V19" s="12">
        <v>17</v>
      </c>
      <c r="W19" s="12">
        <v>38</v>
      </c>
      <c r="X19" s="12">
        <v>25</v>
      </c>
      <c r="Y19" s="12">
        <v>19</v>
      </c>
      <c r="Z19" s="12">
        <v>23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379</v>
      </c>
      <c r="AH19" s="12">
        <v>324</v>
      </c>
      <c r="AI19" s="12">
        <v>703</v>
      </c>
    </row>
    <row r="20" spans="1:35" ht="23.25">
      <c r="A20" s="13" t="s">
        <v>25</v>
      </c>
      <c r="B20" s="14" t="s">
        <v>32</v>
      </c>
      <c r="C20" s="15">
        <v>0</v>
      </c>
      <c r="D20" s="15">
        <v>0</v>
      </c>
      <c r="E20" s="15">
        <v>42</v>
      </c>
      <c r="F20" s="15">
        <v>31</v>
      </c>
      <c r="G20" s="15">
        <v>33</v>
      </c>
      <c r="H20" s="15">
        <v>31</v>
      </c>
      <c r="I20" s="15">
        <v>39</v>
      </c>
      <c r="J20" s="15">
        <v>36</v>
      </c>
      <c r="K20" s="15">
        <v>37</v>
      </c>
      <c r="L20" s="15">
        <v>32</v>
      </c>
      <c r="M20" s="15">
        <v>34</v>
      </c>
      <c r="N20" s="15">
        <v>34</v>
      </c>
      <c r="O20" s="15">
        <v>29</v>
      </c>
      <c r="P20" s="15">
        <v>21</v>
      </c>
      <c r="Q20" s="15">
        <v>42</v>
      </c>
      <c r="R20" s="15">
        <v>40</v>
      </c>
      <c r="S20" s="15">
        <v>38</v>
      </c>
      <c r="T20" s="15">
        <v>37</v>
      </c>
      <c r="U20" s="17">
        <v>25</v>
      </c>
      <c r="V20" s="17">
        <v>17</v>
      </c>
      <c r="W20" s="17">
        <v>39</v>
      </c>
      <c r="X20" s="17">
        <v>25</v>
      </c>
      <c r="Y20" s="17">
        <v>19</v>
      </c>
      <c r="Z20" s="17">
        <v>23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6">
        <f>SUM(C20,E20,G20,I20,K20,M20,O20,Q20,S20,U20,W20,Y20,AA20,AC20,AE20)</f>
        <v>377</v>
      </c>
      <c r="AH20" s="16">
        <f>SUM(D20,F20,H20,J20,L20,N20,P20,R20,T20,V20,X20,Z20,AB20,AD20,AF20)</f>
        <v>327</v>
      </c>
      <c r="AI20" s="16">
        <f>+AG20+AH20</f>
        <v>704</v>
      </c>
    </row>
    <row r="21" spans="1:35" ht="23.25">
      <c r="A21" s="9" t="s">
        <v>23</v>
      </c>
      <c r="B21" s="10" t="s">
        <v>33</v>
      </c>
      <c r="C21" s="11">
        <v>0</v>
      </c>
      <c r="D21" s="11">
        <v>0</v>
      </c>
      <c r="E21" s="12">
        <v>22</v>
      </c>
      <c r="F21" s="12">
        <v>24</v>
      </c>
      <c r="G21" s="12">
        <v>21</v>
      </c>
      <c r="H21" s="12">
        <v>19</v>
      </c>
      <c r="I21" s="12">
        <v>21</v>
      </c>
      <c r="J21" s="12">
        <v>24</v>
      </c>
      <c r="K21" s="12">
        <v>41</v>
      </c>
      <c r="L21" s="12">
        <v>32</v>
      </c>
      <c r="M21" s="12">
        <v>28</v>
      </c>
      <c r="N21" s="12">
        <v>21</v>
      </c>
      <c r="O21" s="12">
        <v>24</v>
      </c>
      <c r="P21" s="12">
        <v>29</v>
      </c>
      <c r="Q21" s="12">
        <v>20</v>
      </c>
      <c r="R21" s="12">
        <v>24</v>
      </c>
      <c r="S21" s="12">
        <v>22</v>
      </c>
      <c r="T21" s="12">
        <v>17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199</v>
      </c>
      <c r="AH21" s="12">
        <v>190</v>
      </c>
      <c r="AI21" s="12">
        <v>389</v>
      </c>
    </row>
    <row r="22" spans="1:35" ht="23.25">
      <c r="A22" s="13" t="s">
        <v>25</v>
      </c>
      <c r="B22" s="14" t="s">
        <v>33</v>
      </c>
      <c r="C22" s="15">
        <v>0</v>
      </c>
      <c r="D22" s="15">
        <v>0</v>
      </c>
      <c r="E22" s="15">
        <v>22</v>
      </c>
      <c r="F22" s="15">
        <v>24</v>
      </c>
      <c r="G22" s="15">
        <v>21</v>
      </c>
      <c r="H22" s="15">
        <v>19</v>
      </c>
      <c r="I22" s="15">
        <v>21</v>
      </c>
      <c r="J22" s="15">
        <v>24</v>
      </c>
      <c r="K22" s="15">
        <v>41</v>
      </c>
      <c r="L22" s="15">
        <v>32</v>
      </c>
      <c r="M22" s="15">
        <v>28</v>
      </c>
      <c r="N22" s="15">
        <v>21</v>
      </c>
      <c r="O22" s="15">
        <v>24</v>
      </c>
      <c r="P22" s="15">
        <v>29</v>
      </c>
      <c r="Q22" s="15">
        <v>20</v>
      </c>
      <c r="R22" s="15">
        <v>24</v>
      </c>
      <c r="S22" s="15">
        <v>22</v>
      </c>
      <c r="T22" s="15">
        <v>17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f>SUM(C22,E22,G22,I22,K22,M22,O22,Q22,S22,U22,W22,Y22,AA22,AC22,AE22)</f>
        <v>199</v>
      </c>
      <c r="AH22" s="16">
        <f>SUM(D22,F22,H22,J22,L22,N22,P22,R22,T22,V22,X22,Z22,AB22,AD22,AF22)</f>
        <v>190</v>
      </c>
      <c r="AI22" s="16">
        <f>+AG22+AH22</f>
        <v>389</v>
      </c>
    </row>
    <row r="23" spans="1:35" ht="23.25">
      <c r="A23" s="9" t="s">
        <v>23</v>
      </c>
      <c r="B23" s="10" t="s">
        <v>34</v>
      </c>
      <c r="C23" s="11">
        <v>0</v>
      </c>
      <c r="D23" s="11">
        <v>0</v>
      </c>
      <c r="E23" s="12">
        <v>6</v>
      </c>
      <c r="F23" s="12">
        <v>8</v>
      </c>
      <c r="G23" s="12">
        <v>9</v>
      </c>
      <c r="H23" s="12">
        <v>8</v>
      </c>
      <c r="I23" s="12">
        <v>11</v>
      </c>
      <c r="J23" s="12">
        <v>6</v>
      </c>
      <c r="K23" s="12">
        <v>13</v>
      </c>
      <c r="L23" s="12">
        <v>3</v>
      </c>
      <c r="M23" s="12">
        <v>18</v>
      </c>
      <c r="N23" s="12">
        <v>8</v>
      </c>
      <c r="O23" s="12">
        <v>11</v>
      </c>
      <c r="P23" s="12">
        <v>4</v>
      </c>
      <c r="Q23" s="12">
        <v>9</v>
      </c>
      <c r="R23" s="12">
        <v>16</v>
      </c>
      <c r="S23" s="12">
        <v>5</v>
      </c>
      <c r="T23" s="12">
        <v>8</v>
      </c>
      <c r="U23" s="12">
        <v>12</v>
      </c>
      <c r="V23" s="12">
        <v>9</v>
      </c>
      <c r="W23" s="12">
        <v>6</v>
      </c>
      <c r="X23" s="12">
        <v>9</v>
      </c>
      <c r="Y23" s="12">
        <v>3</v>
      </c>
      <c r="Z23" s="12">
        <v>3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103</v>
      </c>
      <c r="AH23" s="12">
        <v>82</v>
      </c>
      <c r="AI23" s="12">
        <v>185</v>
      </c>
    </row>
    <row r="24" spans="1:35" ht="23.25">
      <c r="A24" s="13" t="s">
        <v>25</v>
      </c>
      <c r="B24" s="14" t="s">
        <v>34</v>
      </c>
      <c r="C24" s="15">
        <v>0</v>
      </c>
      <c r="D24" s="15">
        <v>0</v>
      </c>
      <c r="E24" s="15">
        <v>6</v>
      </c>
      <c r="F24" s="15">
        <v>9</v>
      </c>
      <c r="G24" s="15">
        <v>9</v>
      </c>
      <c r="H24" s="15">
        <v>8</v>
      </c>
      <c r="I24" s="15">
        <v>11</v>
      </c>
      <c r="J24" s="15">
        <v>6</v>
      </c>
      <c r="K24" s="15">
        <v>13</v>
      </c>
      <c r="L24" s="15">
        <v>3</v>
      </c>
      <c r="M24" s="15">
        <v>18</v>
      </c>
      <c r="N24" s="15">
        <v>9</v>
      </c>
      <c r="O24" s="15">
        <v>11</v>
      </c>
      <c r="P24" s="15">
        <v>4</v>
      </c>
      <c r="Q24" s="15">
        <v>9</v>
      </c>
      <c r="R24" s="15">
        <v>16</v>
      </c>
      <c r="S24" s="15">
        <v>5</v>
      </c>
      <c r="T24" s="15">
        <v>8</v>
      </c>
      <c r="U24" s="17">
        <v>12</v>
      </c>
      <c r="V24" s="17">
        <v>9</v>
      </c>
      <c r="W24" s="17">
        <v>6</v>
      </c>
      <c r="X24" s="17">
        <v>9</v>
      </c>
      <c r="Y24" s="17">
        <v>3</v>
      </c>
      <c r="Z24" s="17">
        <v>3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6">
        <f>SUM(C24,E24,G24,I24,K24,M24,O24,Q24,S24,U24,W24,Y24,AA24,AC24,AE24)</f>
        <v>103</v>
      </c>
      <c r="AH24" s="16">
        <f>SUM(D24,F24,H24,J24,L24,N24,P24,R24,T24,V24,X24,Z24,AB24,AD24,AF24)</f>
        <v>84</v>
      </c>
      <c r="AI24" s="16">
        <f>+AG24+AH24</f>
        <v>187</v>
      </c>
    </row>
    <row r="25" spans="1:35" ht="23.25">
      <c r="A25" s="9" t="s">
        <v>23</v>
      </c>
      <c r="B25" s="10" t="s">
        <v>35</v>
      </c>
      <c r="C25" s="11">
        <v>0</v>
      </c>
      <c r="D25" s="11">
        <v>0</v>
      </c>
      <c r="E25" s="12">
        <v>11</v>
      </c>
      <c r="F25" s="12">
        <v>8</v>
      </c>
      <c r="G25" s="12">
        <v>9</v>
      </c>
      <c r="H25" s="12">
        <v>5</v>
      </c>
      <c r="I25" s="12">
        <v>11</v>
      </c>
      <c r="J25" s="12">
        <v>10</v>
      </c>
      <c r="K25" s="12">
        <v>4</v>
      </c>
      <c r="L25" s="12">
        <v>3</v>
      </c>
      <c r="M25" s="12">
        <v>8</v>
      </c>
      <c r="N25" s="12">
        <v>4</v>
      </c>
      <c r="O25" s="12">
        <v>4</v>
      </c>
      <c r="P25" s="12">
        <v>5</v>
      </c>
      <c r="Q25" s="12">
        <v>8</v>
      </c>
      <c r="R25" s="12">
        <v>4</v>
      </c>
      <c r="S25" s="12">
        <v>6</v>
      </c>
      <c r="T25" s="12">
        <v>5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61</v>
      </c>
      <c r="AH25" s="12">
        <v>44</v>
      </c>
      <c r="AI25" s="12">
        <v>105</v>
      </c>
    </row>
    <row r="26" spans="1:35" ht="23.25">
      <c r="A26" s="13" t="s">
        <v>25</v>
      </c>
      <c r="B26" s="14" t="s">
        <v>35</v>
      </c>
      <c r="C26" s="15">
        <v>0</v>
      </c>
      <c r="D26" s="15">
        <v>0</v>
      </c>
      <c r="E26" s="15">
        <v>11</v>
      </c>
      <c r="F26" s="15">
        <v>8</v>
      </c>
      <c r="G26" s="15">
        <v>9</v>
      </c>
      <c r="H26" s="15">
        <v>5</v>
      </c>
      <c r="I26" s="15">
        <v>11</v>
      </c>
      <c r="J26" s="15">
        <v>10</v>
      </c>
      <c r="K26" s="15">
        <v>4</v>
      </c>
      <c r="L26" s="15">
        <v>3</v>
      </c>
      <c r="M26" s="15">
        <v>9</v>
      </c>
      <c r="N26" s="15">
        <v>4</v>
      </c>
      <c r="O26" s="15">
        <v>4</v>
      </c>
      <c r="P26" s="15">
        <v>5</v>
      </c>
      <c r="Q26" s="15">
        <v>8</v>
      </c>
      <c r="R26" s="15">
        <v>4</v>
      </c>
      <c r="S26" s="15">
        <v>6</v>
      </c>
      <c r="T26" s="15">
        <v>5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f>SUM(C26,E26,G26,I26,K26,M26,O26,Q26,S26,U26,W26,Y26,AA26,AC26,AE26)</f>
        <v>62</v>
      </c>
      <c r="AH26" s="16">
        <f>SUM(D26,F26,H26,J26,L26,N26,P26,R26,T26,V26,X26,Z26,AB26,AD26,AF26)</f>
        <v>44</v>
      </c>
      <c r="AI26" s="16">
        <f>+AG26+AH26</f>
        <v>106</v>
      </c>
    </row>
    <row r="27" spans="1:35" ht="23.25">
      <c r="A27" s="9" t="s">
        <v>23</v>
      </c>
      <c r="B27" s="10" t="s">
        <v>36</v>
      </c>
      <c r="C27" s="11">
        <v>0</v>
      </c>
      <c r="D27" s="11">
        <v>0</v>
      </c>
      <c r="E27" s="12">
        <v>6</v>
      </c>
      <c r="F27" s="12">
        <v>8</v>
      </c>
      <c r="G27" s="12">
        <v>9</v>
      </c>
      <c r="H27" s="12">
        <v>5</v>
      </c>
      <c r="I27" s="12">
        <v>15</v>
      </c>
      <c r="J27" s="12">
        <v>14</v>
      </c>
      <c r="K27" s="12">
        <v>6</v>
      </c>
      <c r="L27" s="12">
        <v>4</v>
      </c>
      <c r="M27" s="12">
        <v>5</v>
      </c>
      <c r="N27" s="12">
        <v>6</v>
      </c>
      <c r="O27" s="12">
        <v>11</v>
      </c>
      <c r="P27" s="12">
        <v>7</v>
      </c>
      <c r="Q27" s="12">
        <v>9</v>
      </c>
      <c r="R27" s="12">
        <v>4</v>
      </c>
      <c r="S27" s="12">
        <v>10</v>
      </c>
      <c r="T27" s="12">
        <v>6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71</v>
      </c>
      <c r="AH27" s="12">
        <v>54</v>
      </c>
      <c r="AI27" s="12">
        <v>125</v>
      </c>
    </row>
    <row r="28" spans="1:35" ht="23.25">
      <c r="A28" s="13" t="s">
        <v>25</v>
      </c>
      <c r="B28" s="14" t="s">
        <v>36</v>
      </c>
      <c r="C28" s="15">
        <v>0</v>
      </c>
      <c r="D28" s="15">
        <v>0</v>
      </c>
      <c r="E28" s="15">
        <v>6</v>
      </c>
      <c r="F28" s="15">
        <v>8</v>
      </c>
      <c r="G28" s="15">
        <v>9</v>
      </c>
      <c r="H28" s="15">
        <v>5</v>
      </c>
      <c r="I28" s="15">
        <v>15</v>
      </c>
      <c r="J28" s="15">
        <v>14</v>
      </c>
      <c r="K28" s="15">
        <v>6</v>
      </c>
      <c r="L28" s="15">
        <v>4</v>
      </c>
      <c r="M28" s="15">
        <v>5</v>
      </c>
      <c r="N28" s="15">
        <v>6</v>
      </c>
      <c r="O28" s="15">
        <v>11</v>
      </c>
      <c r="P28" s="15">
        <v>7</v>
      </c>
      <c r="Q28" s="15">
        <v>9</v>
      </c>
      <c r="R28" s="15">
        <v>4</v>
      </c>
      <c r="S28" s="15">
        <v>10</v>
      </c>
      <c r="T28" s="15">
        <v>6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f>SUM(C28,E28,G28,I28,K28,M28,O28,Q28,S28,U28,W28,Y28,AA28,AC28,AE28)</f>
        <v>71</v>
      </c>
      <c r="AH28" s="16">
        <f>SUM(D28,F28,H28,J28,L28,N28,P28,R28,T28,V28,X28,Z28,AB28,AD28,AF28)</f>
        <v>54</v>
      </c>
      <c r="AI28" s="16">
        <f>+AG28+AH28</f>
        <v>125</v>
      </c>
    </row>
    <row r="29" spans="1:35" ht="23.25">
      <c r="A29" s="9" t="s">
        <v>23</v>
      </c>
      <c r="B29" s="10" t="s">
        <v>37</v>
      </c>
      <c r="C29" s="11">
        <v>0</v>
      </c>
      <c r="D29" s="11">
        <v>0</v>
      </c>
      <c r="E29" s="12">
        <v>9</v>
      </c>
      <c r="F29" s="12">
        <v>12</v>
      </c>
      <c r="G29" s="12">
        <v>7</v>
      </c>
      <c r="H29" s="12">
        <v>5</v>
      </c>
      <c r="I29" s="12">
        <v>7</v>
      </c>
      <c r="J29" s="12">
        <v>12</v>
      </c>
      <c r="K29" s="12">
        <v>8</v>
      </c>
      <c r="L29" s="12">
        <v>8</v>
      </c>
      <c r="M29" s="12">
        <v>5</v>
      </c>
      <c r="N29" s="12">
        <v>7</v>
      </c>
      <c r="O29" s="12">
        <v>12</v>
      </c>
      <c r="P29" s="12">
        <v>7</v>
      </c>
      <c r="Q29" s="12">
        <v>7</v>
      </c>
      <c r="R29" s="12">
        <v>8</v>
      </c>
      <c r="S29" s="12">
        <v>7</v>
      </c>
      <c r="T29" s="12">
        <v>15</v>
      </c>
      <c r="U29" s="12">
        <v>9</v>
      </c>
      <c r="V29" s="12">
        <v>6</v>
      </c>
      <c r="W29" s="12">
        <v>6</v>
      </c>
      <c r="X29" s="12">
        <v>9</v>
      </c>
      <c r="Y29" s="12">
        <v>13</v>
      </c>
      <c r="Z29" s="12">
        <v>7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90</v>
      </c>
      <c r="AH29" s="12">
        <v>96</v>
      </c>
      <c r="AI29" s="12">
        <v>186</v>
      </c>
    </row>
    <row r="30" spans="1:35" ht="23.25">
      <c r="A30" s="13" t="s">
        <v>25</v>
      </c>
      <c r="B30" s="14" t="s">
        <v>37</v>
      </c>
      <c r="C30" s="15">
        <v>0</v>
      </c>
      <c r="D30" s="15">
        <v>0</v>
      </c>
      <c r="E30" s="15">
        <v>9</v>
      </c>
      <c r="F30" s="15">
        <v>12</v>
      </c>
      <c r="G30" s="15">
        <v>7</v>
      </c>
      <c r="H30" s="15">
        <v>5</v>
      </c>
      <c r="I30" s="15">
        <v>7</v>
      </c>
      <c r="J30" s="15">
        <v>12</v>
      </c>
      <c r="K30" s="15">
        <v>8</v>
      </c>
      <c r="L30" s="15">
        <v>8</v>
      </c>
      <c r="M30" s="15">
        <v>5</v>
      </c>
      <c r="N30" s="15">
        <v>7</v>
      </c>
      <c r="O30" s="15">
        <v>12</v>
      </c>
      <c r="P30" s="15">
        <v>7</v>
      </c>
      <c r="Q30" s="15">
        <v>7</v>
      </c>
      <c r="R30" s="15">
        <v>8</v>
      </c>
      <c r="S30" s="15">
        <v>7</v>
      </c>
      <c r="T30" s="15">
        <v>15</v>
      </c>
      <c r="U30" s="17">
        <v>9</v>
      </c>
      <c r="V30" s="17">
        <v>6</v>
      </c>
      <c r="W30" s="17">
        <v>6</v>
      </c>
      <c r="X30" s="17">
        <v>9</v>
      </c>
      <c r="Y30" s="17">
        <v>13</v>
      </c>
      <c r="Z30" s="17">
        <v>7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6">
        <f>SUM(C30,E30,G30,I30,K30,M30,O30,Q30,S30,U30,W30,Y30,AA30,AC30,AE30)</f>
        <v>90</v>
      </c>
      <c r="AH30" s="16">
        <f>SUM(D30,F30,H30,J30,L30,N30,P30,R30,T30,V30,X30,Z30,AB30,AD30,AF30)</f>
        <v>96</v>
      </c>
      <c r="AI30" s="16">
        <f>+AG30+AH30</f>
        <v>186</v>
      </c>
    </row>
    <row r="31" spans="1:35" ht="23.25">
      <c r="A31" s="9" t="s">
        <v>23</v>
      </c>
      <c r="B31" s="10" t="s">
        <v>38</v>
      </c>
      <c r="C31" s="11">
        <v>0</v>
      </c>
      <c r="D31" s="11">
        <v>0</v>
      </c>
      <c r="E31" s="12">
        <v>3</v>
      </c>
      <c r="F31" s="12">
        <v>3</v>
      </c>
      <c r="G31" s="12">
        <v>2</v>
      </c>
      <c r="H31" s="12">
        <v>7</v>
      </c>
      <c r="I31" s="12">
        <v>7</v>
      </c>
      <c r="J31" s="12">
        <v>1</v>
      </c>
      <c r="K31" s="12">
        <v>6</v>
      </c>
      <c r="L31" s="12">
        <v>3</v>
      </c>
      <c r="M31" s="12">
        <v>1</v>
      </c>
      <c r="N31" s="12">
        <v>6</v>
      </c>
      <c r="O31" s="12">
        <v>3</v>
      </c>
      <c r="P31" s="12">
        <v>4</v>
      </c>
      <c r="Q31" s="12">
        <v>4</v>
      </c>
      <c r="R31" s="12">
        <v>4</v>
      </c>
      <c r="S31" s="12">
        <v>5</v>
      </c>
      <c r="T31" s="12">
        <v>2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31</v>
      </c>
      <c r="AH31" s="12">
        <v>30</v>
      </c>
      <c r="AI31" s="12">
        <v>61</v>
      </c>
    </row>
    <row r="32" spans="1:35" ht="23.25">
      <c r="A32" s="13" t="s">
        <v>25</v>
      </c>
      <c r="B32" s="14" t="s">
        <v>38</v>
      </c>
      <c r="C32" s="15">
        <v>0</v>
      </c>
      <c r="D32" s="15">
        <v>0</v>
      </c>
      <c r="E32" s="15">
        <v>3</v>
      </c>
      <c r="F32" s="15">
        <v>3</v>
      </c>
      <c r="G32" s="15">
        <v>2</v>
      </c>
      <c r="H32" s="15">
        <v>7</v>
      </c>
      <c r="I32" s="15">
        <v>8</v>
      </c>
      <c r="J32" s="15">
        <v>1</v>
      </c>
      <c r="K32" s="15">
        <v>6</v>
      </c>
      <c r="L32" s="15">
        <v>3</v>
      </c>
      <c r="M32" s="15">
        <v>0</v>
      </c>
      <c r="N32" s="15">
        <v>6</v>
      </c>
      <c r="O32" s="15">
        <v>3</v>
      </c>
      <c r="P32" s="15">
        <v>4</v>
      </c>
      <c r="Q32" s="15">
        <v>4</v>
      </c>
      <c r="R32" s="15">
        <v>4</v>
      </c>
      <c r="S32" s="15">
        <v>5</v>
      </c>
      <c r="T32" s="15">
        <v>2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f>SUM(C32,E32,G32,I32,K32,M32,O32,Q32,S32,U32,W32,Y32,AA32,AC32,AE32)</f>
        <v>31</v>
      </c>
      <c r="AH32" s="16">
        <f>SUM(D32,F32,H32,J32,L32,N32,P32,R32,T32,V32,X32,Z32,AB32,AD32,AF32)</f>
        <v>30</v>
      </c>
      <c r="AI32" s="16">
        <f>+AG32+AH32</f>
        <v>61</v>
      </c>
    </row>
    <row r="33" spans="1:35" ht="23.25">
      <c r="A33" s="9" t="s">
        <v>23</v>
      </c>
      <c r="B33" s="10" t="s">
        <v>39</v>
      </c>
      <c r="C33" s="11">
        <v>0</v>
      </c>
      <c r="D33" s="11">
        <v>0</v>
      </c>
      <c r="E33" s="12">
        <v>12</v>
      </c>
      <c r="F33" s="12">
        <v>6</v>
      </c>
      <c r="G33" s="12">
        <v>13</v>
      </c>
      <c r="H33" s="12">
        <v>13</v>
      </c>
      <c r="I33" s="12">
        <v>16</v>
      </c>
      <c r="J33" s="12">
        <v>14</v>
      </c>
      <c r="K33" s="12">
        <v>17</v>
      </c>
      <c r="L33" s="12">
        <v>7</v>
      </c>
      <c r="M33" s="12">
        <v>12</v>
      </c>
      <c r="N33" s="12">
        <v>16</v>
      </c>
      <c r="O33" s="12">
        <v>8</v>
      </c>
      <c r="P33" s="12">
        <v>9</v>
      </c>
      <c r="Q33" s="12">
        <v>14</v>
      </c>
      <c r="R33" s="12">
        <v>6</v>
      </c>
      <c r="S33" s="12">
        <v>15</v>
      </c>
      <c r="T33" s="12">
        <v>15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107</v>
      </c>
      <c r="AH33" s="12">
        <v>86</v>
      </c>
      <c r="AI33" s="12">
        <v>193</v>
      </c>
    </row>
    <row r="34" spans="1:35" ht="23.25">
      <c r="A34" s="13" t="s">
        <v>25</v>
      </c>
      <c r="B34" s="14" t="s">
        <v>39</v>
      </c>
      <c r="C34" s="15">
        <v>0</v>
      </c>
      <c r="D34" s="15">
        <v>0</v>
      </c>
      <c r="E34" s="15">
        <v>11</v>
      </c>
      <c r="F34" s="15">
        <v>6</v>
      </c>
      <c r="G34" s="15">
        <v>13</v>
      </c>
      <c r="H34" s="15">
        <v>13</v>
      </c>
      <c r="I34" s="15">
        <v>16</v>
      </c>
      <c r="J34" s="15">
        <v>14</v>
      </c>
      <c r="K34" s="15">
        <v>17</v>
      </c>
      <c r="L34" s="15">
        <v>7</v>
      </c>
      <c r="M34" s="15">
        <v>12</v>
      </c>
      <c r="N34" s="15">
        <v>17</v>
      </c>
      <c r="O34" s="15">
        <v>7</v>
      </c>
      <c r="P34" s="15">
        <v>10</v>
      </c>
      <c r="Q34" s="15">
        <v>13</v>
      </c>
      <c r="R34" s="15">
        <v>7</v>
      </c>
      <c r="S34" s="15">
        <v>15</v>
      </c>
      <c r="T34" s="15">
        <v>15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f>SUM(C34,E34,G34,I34,K34,M34,O34,Q34,S34,U34,W34,Y34,AA34,AC34,AE34)</f>
        <v>104</v>
      </c>
      <c r="AH34" s="16">
        <f>SUM(D34,F34,H34,J34,L34,N34,P34,R34,T34,V34,X34,Z34,AB34,AD34,AF34)</f>
        <v>89</v>
      </c>
      <c r="AI34" s="16">
        <f>+AG34+AH34</f>
        <v>193</v>
      </c>
    </row>
    <row r="35" spans="1:35" ht="23.25">
      <c r="A35" s="9" t="s">
        <v>23</v>
      </c>
      <c r="B35" s="10" t="s">
        <v>40</v>
      </c>
      <c r="C35" s="11">
        <v>0</v>
      </c>
      <c r="D35" s="11">
        <v>0</v>
      </c>
      <c r="E35" s="12">
        <v>5</v>
      </c>
      <c r="F35" s="12">
        <v>4</v>
      </c>
      <c r="G35" s="12">
        <v>2</v>
      </c>
      <c r="H35" s="12">
        <v>11</v>
      </c>
      <c r="I35" s="12">
        <v>9</v>
      </c>
      <c r="J35" s="12">
        <v>10</v>
      </c>
      <c r="K35" s="12">
        <v>16</v>
      </c>
      <c r="L35" s="12">
        <v>9</v>
      </c>
      <c r="M35" s="12">
        <v>5</v>
      </c>
      <c r="N35" s="12">
        <v>3</v>
      </c>
      <c r="O35" s="12">
        <v>6</v>
      </c>
      <c r="P35" s="12">
        <v>10</v>
      </c>
      <c r="Q35" s="12">
        <v>8</v>
      </c>
      <c r="R35" s="12">
        <v>11</v>
      </c>
      <c r="S35" s="12">
        <v>11</v>
      </c>
      <c r="T35" s="12">
        <v>7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62</v>
      </c>
      <c r="AH35" s="12">
        <v>65</v>
      </c>
      <c r="AI35" s="12">
        <v>127</v>
      </c>
    </row>
    <row r="36" spans="1:35" ht="23.25">
      <c r="A36" s="13" t="s">
        <v>25</v>
      </c>
      <c r="B36" s="14" t="s">
        <v>40</v>
      </c>
      <c r="C36" s="15">
        <v>0</v>
      </c>
      <c r="D36" s="15">
        <v>0</v>
      </c>
      <c r="E36" s="15">
        <v>5</v>
      </c>
      <c r="F36" s="15">
        <v>4</v>
      </c>
      <c r="G36" s="15">
        <v>2</v>
      </c>
      <c r="H36" s="15">
        <v>11</v>
      </c>
      <c r="I36" s="15">
        <v>9</v>
      </c>
      <c r="J36" s="15">
        <v>10</v>
      </c>
      <c r="K36" s="15">
        <v>16</v>
      </c>
      <c r="L36" s="15">
        <v>10</v>
      </c>
      <c r="M36" s="15">
        <v>5</v>
      </c>
      <c r="N36" s="15">
        <v>3</v>
      </c>
      <c r="O36" s="15">
        <v>6</v>
      </c>
      <c r="P36" s="15">
        <v>10</v>
      </c>
      <c r="Q36" s="15">
        <v>8</v>
      </c>
      <c r="R36" s="15">
        <v>11</v>
      </c>
      <c r="S36" s="15">
        <v>11</v>
      </c>
      <c r="T36" s="15">
        <v>7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f>SUM(C36,E36,G36,I36,K36,M36,O36,Q36,S36,U36,W36,Y36,AA36,AC36,AE36)</f>
        <v>62</v>
      </c>
      <c r="AH36" s="16">
        <f>SUM(D36,F36,H36,J36,L36,N36,P36,R36,T36,V36,X36,Z36,AB36,AD36,AF36)</f>
        <v>66</v>
      </c>
      <c r="AI36" s="16">
        <f>+AG36+AH36</f>
        <v>128</v>
      </c>
    </row>
    <row r="37" spans="1:35" ht="23.25">
      <c r="A37" s="9" t="s">
        <v>23</v>
      </c>
      <c r="B37" s="10" t="s">
        <v>41</v>
      </c>
      <c r="C37" s="11">
        <v>0</v>
      </c>
      <c r="D37" s="11">
        <v>0</v>
      </c>
      <c r="E37" s="12">
        <v>5</v>
      </c>
      <c r="F37" s="12">
        <v>6</v>
      </c>
      <c r="G37" s="12">
        <v>3</v>
      </c>
      <c r="H37" s="12">
        <v>3</v>
      </c>
      <c r="I37" s="12">
        <v>7</v>
      </c>
      <c r="J37" s="12">
        <v>8</v>
      </c>
      <c r="K37" s="12">
        <v>7</v>
      </c>
      <c r="L37" s="12">
        <v>5</v>
      </c>
      <c r="M37" s="12">
        <v>4</v>
      </c>
      <c r="N37" s="12">
        <v>3</v>
      </c>
      <c r="O37" s="12">
        <v>8</v>
      </c>
      <c r="P37" s="12">
        <v>9</v>
      </c>
      <c r="Q37" s="12">
        <v>7</v>
      </c>
      <c r="R37" s="12">
        <v>6</v>
      </c>
      <c r="S37" s="12">
        <v>8</v>
      </c>
      <c r="T37" s="12">
        <v>4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49</v>
      </c>
      <c r="AH37" s="12">
        <v>44</v>
      </c>
      <c r="AI37" s="12">
        <v>93</v>
      </c>
    </row>
    <row r="38" spans="1:35" ht="23.25">
      <c r="A38" s="13" t="s">
        <v>25</v>
      </c>
      <c r="B38" s="14" t="s">
        <v>41</v>
      </c>
      <c r="C38" s="15">
        <v>0</v>
      </c>
      <c r="D38" s="15">
        <v>0</v>
      </c>
      <c r="E38" s="15">
        <v>5</v>
      </c>
      <c r="F38" s="15">
        <v>6</v>
      </c>
      <c r="G38" s="15">
        <v>3</v>
      </c>
      <c r="H38" s="15">
        <v>3</v>
      </c>
      <c r="I38" s="15">
        <v>7</v>
      </c>
      <c r="J38" s="15">
        <v>8</v>
      </c>
      <c r="K38" s="15">
        <v>7</v>
      </c>
      <c r="L38" s="15">
        <v>5</v>
      </c>
      <c r="M38" s="15">
        <v>4</v>
      </c>
      <c r="N38" s="15">
        <v>3</v>
      </c>
      <c r="O38" s="15">
        <v>8</v>
      </c>
      <c r="P38" s="15">
        <v>9</v>
      </c>
      <c r="Q38" s="15">
        <v>7</v>
      </c>
      <c r="R38" s="15">
        <v>6</v>
      </c>
      <c r="S38" s="15">
        <v>8</v>
      </c>
      <c r="T38" s="15">
        <v>4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f>SUM(C38,E38,G38,I38,K38,M38,O38,Q38,S38,U38,W38,Y38,AA38,AC38,AE38)</f>
        <v>49</v>
      </c>
      <c r="AH38" s="16">
        <f>SUM(D38,F38,H38,J38,L38,N38,P38,R38,T38,V38,X38,Z38,AB38,AD38,AF38)</f>
        <v>44</v>
      </c>
      <c r="AI38" s="16">
        <f>+AG38+AH38</f>
        <v>93</v>
      </c>
    </row>
    <row r="39" spans="1:35" ht="23.25">
      <c r="A39" s="9" t="s">
        <v>23</v>
      </c>
      <c r="B39" s="10" t="s">
        <v>42</v>
      </c>
      <c r="C39" s="11">
        <v>0</v>
      </c>
      <c r="D39" s="11">
        <v>0</v>
      </c>
      <c r="E39" s="12">
        <v>21</v>
      </c>
      <c r="F39" s="12">
        <v>12</v>
      </c>
      <c r="G39" s="12">
        <v>20</v>
      </c>
      <c r="H39" s="12">
        <v>25</v>
      </c>
      <c r="I39" s="12">
        <v>59</v>
      </c>
      <c r="J39" s="12">
        <v>47</v>
      </c>
      <c r="K39" s="12">
        <v>26</v>
      </c>
      <c r="L39" s="12">
        <v>32</v>
      </c>
      <c r="M39" s="12">
        <v>28</v>
      </c>
      <c r="N39" s="12">
        <v>25</v>
      </c>
      <c r="O39" s="12">
        <v>29</v>
      </c>
      <c r="P39" s="12">
        <v>31</v>
      </c>
      <c r="Q39" s="12">
        <v>28</v>
      </c>
      <c r="R39" s="12">
        <v>26</v>
      </c>
      <c r="S39" s="12">
        <v>22</v>
      </c>
      <c r="T39" s="12">
        <v>26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233</v>
      </c>
      <c r="AH39" s="12">
        <v>224</v>
      </c>
      <c r="AI39" s="12">
        <v>457</v>
      </c>
    </row>
    <row r="40" spans="1:35" ht="23.25">
      <c r="A40" s="13" t="s">
        <v>25</v>
      </c>
      <c r="B40" s="14" t="s">
        <v>42</v>
      </c>
      <c r="C40" s="15">
        <v>0</v>
      </c>
      <c r="D40" s="15">
        <v>0</v>
      </c>
      <c r="E40" s="15">
        <v>21</v>
      </c>
      <c r="F40" s="15">
        <v>12</v>
      </c>
      <c r="G40" s="15">
        <v>20</v>
      </c>
      <c r="H40" s="15">
        <v>25</v>
      </c>
      <c r="I40" s="15">
        <v>60</v>
      </c>
      <c r="J40" s="15">
        <v>47</v>
      </c>
      <c r="K40" s="15">
        <v>28</v>
      </c>
      <c r="L40" s="15">
        <v>32</v>
      </c>
      <c r="M40" s="15">
        <v>29</v>
      </c>
      <c r="N40" s="15">
        <v>25</v>
      </c>
      <c r="O40" s="15">
        <v>29</v>
      </c>
      <c r="P40" s="15">
        <v>31</v>
      </c>
      <c r="Q40" s="15">
        <v>28</v>
      </c>
      <c r="R40" s="15">
        <v>26</v>
      </c>
      <c r="S40" s="15">
        <v>23</v>
      </c>
      <c r="T40" s="15">
        <v>26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f>SUM(C40,E40,G40,I40,K40,M40,O40,Q40,S40,U40,W40,Y40,AA40,AC40,AE40)</f>
        <v>238</v>
      </c>
      <c r="AH40" s="16">
        <f>SUM(D40,F40,H40,J40,L40,N40,P40,R40,T40,V40,X40,Z40,AB40,AD40,AF40)</f>
        <v>224</v>
      </c>
      <c r="AI40" s="16">
        <f>+AG40+AH40</f>
        <v>462</v>
      </c>
    </row>
    <row r="41" spans="1:35" ht="46.5">
      <c r="A41" s="13" t="s">
        <v>25</v>
      </c>
      <c r="B41" s="14" t="s">
        <v>43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29</v>
      </c>
      <c r="J41" s="15">
        <v>24</v>
      </c>
      <c r="K41" s="15">
        <v>17</v>
      </c>
      <c r="L41" s="15">
        <v>18</v>
      </c>
      <c r="M41" s="15">
        <v>14</v>
      </c>
      <c r="N41" s="15">
        <v>20</v>
      </c>
      <c r="O41" s="15">
        <v>19</v>
      </c>
      <c r="P41" s="15">
        <v>15</v>
      </c>
      <c r="Q41" s="15">
        <v>15</v>
      </c>
      <c r="R41" s="15">
        <v>14</v>
      </c>
      <c r="S41" s="15">
        <v>9</v>
      </c>
      <c r="T41" s="15">
        <v>12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f>SUM(C41,E41,G41,I41,K41,M41,O41,Q41,S41,U41,W41,Y41,AA41,AC41,AE41)</f>
        <v>103</v>
      </c>
      <c r="AH41" s="16">
        <f>SUM(D41,F41,H41,J41,L41,N41,P41,R41,T41,V41,X41,Z41,AB41,AD41,AF41)</f>
        <v>103</v>
      </c>
      <c r="AI41" s="16">
        <f>+AG41+AH41</f>
        <v>206</v>
      </c>
    </row>
    <row r="42" spans="1:35" ht="23.25">
      <c r="A42" s="9" t="s">
        <v>23</v>
      </c>
      <c r="B42" s="10" t="s">
        <v>44</v>
      </c>
      <c r="C42" s="18">
        <v>13</v>
      </c>
      <c r="D42" s="18">
        <v>5</v>
      </c>
      <c r="E42" s="12">
        <v>0</v>
      </c>
      <c r="F42" s="12">
        <v>0</v>
      </c>
      <c r="G42" s="12">
        <v>0</v>
      </c>
      <c r="H42" s="12">
        <v>0</v>
      </c>
      <c r="I42" s="12">
        <v>27</v>
      </c>
      <c r="J42" s="12">
        <v>26</v>
      </c>
      <c r="K42" s="12">
        <v>17</v>
      </c>
      <c r="L42" s="12">
        <v>16</v>
      </c>
      <c r="M42" s="12">
        <v>14</v>
      </c>
      <c r="N42" s="12">
        <v>20</v>
      </c>
      <c r="O42" s="12">
        <v>20</v>
      </c>
      <c r="P42" s="12">
        <v>15</v>
      </c>
      <c r="Q42" s="12">
        <v>15</v>
      </c>
      <c r="R42" s="12">
        <v>14</v>
      </c>
      <c r="S42" s="12">
        <v>9</v>
      </c>
      <c r="T42" s="12">
        <v>12</v>
      </c>
      <c r="U42" s="12">
        <v>0</v>
      </c>
      <c r="V42" s="12">
        <v>0</v>
      </c>
      <c r="W42" s="12">
        <v>1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103</v>
      </c>
      <c r="AH42" s="12">
        <v>103</v>
      </c>
      <c r="AI42" s="12">
        <v>206</v>
      </c>
    </row>
    <row r="43" spans="1:35" ht="23.25">
      <c r="A43" s="9" t="s">
        <v>23</v>
      </c>
      <c r="B43" s="10" t="s">
        <v>45</v>
      </c>
      <c r="C43" s="11">
        <v>0</v>
      </c>
      <c r="D43" s="11">
        <v>0</v>
      </c>
      <c r="E43" s="12">
        <v>9</v>
      </c>
      <c r="F43" s="12">
        <v>4</v>
      </c>
      <c r="G43" s="12">
        <v>9</v>
      </c>
      <c r="H43" s="12">
        <v>6</v>
      </c>
      <c r="I43" s="12">
        <v>11</v>
      </c>
      <c r="J43" s="12">
        <v>10</v>
      </c>
      <c r="K43" s="12">
        <v>10</v>
      </c>
      <c r="L43" s="12">
        <v>4</v>
      </c>
      <c r="M43" s="12">
        <v>7</v>
      </c>
      <c r="N43" s="12">
        <v>6</v>
      </c>
      <c r="O43" s="12">
        <v>8</v>
      </c>
      <c r="P43" s="12">
        <v>7</v>
      </c>
      <c r="Q43" s="12">
        <v>4</v>
      </c>
      <c r="R43" s="12">
        <v>8</v>
      </c>
      <c r="S43" s="12">
        <v>7</v>
      </c>
      <c r="T43" s="12">
        <v>5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65</v>
      </c>
      <c r="AH43" s="12">
        <v>50</v>
      </c>
      <c r="AI43" s="12">
        <v>115</v>
      </c>
    </row>
    <row r="44" spans="1:35" ht="23.25">
      <c r="A44" s="13" t="s">
        <v>25</v>
      </c>
      <c r="B44" s="14" t="s">
        <v>45</v>
      </c>
      <c r="C44" s="15">
        <v>0</v>
      </c>
      <c r="D44" s="15">
        <v>0</v>
      </c>
      <c r="E44" s="15">
        <v>9</v>
      </c>
      <c r="F44" s="15">
        <v>4</v>
      </c>
      <c r="G44" s="15">
        <v>9</v>
      </c>
      <c r="H44" s="15">
        <v>6</v>
      </c>
      <c r="I44" s="15">
        <v>11</v>
      </c>
      <c r="J44" s="15">
        <v>10</v>
      </c>
      <c r="K44" s="15">
        <v>10</v>
      </c>
      <c r="L44" s="15">
        <v>4</v>
      </c>
      <c r="M44" s="15">
        <v>7</v>
      </c>
      <c r="N44" s="15">
        <v>6</v>
      </c>
      <c r="O44" s="15">
        <v>8</v>
      </c>
      <c r="P44" s="15">
        <v>7</v>
      </c>
      <c r="Q44" s="15">
        <v>4</v>
      </c>
      <c r="R44" s="15">
        <v>8</v>
      </c>
      <c r="S44" s="15">
        <v>7</v>
      </c>
      <c r="T44" s="15">
        <v>5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f>SUM(C44,E44,G44,I44,K44,M44,O44,Q44,S44,U44,W44,Y44,AA44,AC44,AE44)</f>
        <v>65</v>
      </c>
      <c r="AH44" s="16">
        <f>SUM(D44,F44,H44,J44,L44,N44,P44,R44,T44,V44,X44,Z44,AB44,AD44,AF44)</f>
        <v>50</v>
      </c>
      <c r="AI44" s="16">
        <f>+AG44+AH44</f>
        <v>115</v>
      </c>
    </row>
    <row r="45" spans="1:35" ht="23.25">
      <c r="A45" s="9" t="s">
        <v>23</v>
      </c>
      <c r="B45" s="10" t="s">
        <v>46</v>
      </c>
      <c r="C45" s="11">
        <v>0</v>
      </c>
      <c r="D45" s="11">
        <v>0</v>
      </c>
      <c r="E45" s="12">
        <v>10</v>
      </c>
      <c r="F45" s="12">
        <v>15</v>
      </c>
      <c r="G45" s="12">
        <v>14</v>
      </c>
      <c r="H45" s="12">
        <v>10</v>
      </c>
      <c r="I45" s="12">
        <v>22</v>
      </c>
      <c r="J45" s="12">
        <v>15</v>
      </c>
      <c r="K45" s="12">
        <v>16</v>
      </c>
      <c r="L45" s="12">
        <v>21</v>
      </c>
      <c r="M45" s="12">
        <v>17</v>
      </c>
      <c r="N45" s="12">
        <v>27</v>
      </c>
      <c r="O45" s="12">
        <v>24</v>
      </c>
      <c r="P45" s="12">
        <v>11</v>
      </c>
      <c r="Q45" s="12">
        <v>18</v>
      </c>
      <c r="R45" s="12">
        <v>25</v>
      </c>
      <c r="S45" s="12">
        <v>24</v>
      </c>
      <c r="T45" s="12">
        <v>20</v>
      </c>
      <c r="U45" s="12">
        <v>43</v>
      </c>
      <c r="V45" s="12">
        <v>29</v>
      </c>
      <c r="W45" s="12">
        <v>27</v>
      </c>
      <c r="X45" s="12">
        <v>21</v>
      </c>
      <c r="Y45" s="12">
        <v>31</v>
      </c>
      <c r="Z45" s="12">
        <v>19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246</v>
      </c>
      <c r="AH45" s="12">
        <v>213</v>
      </c>
      <c r="AI45" s="12">
        <v>459</v>
      </c>
    </row>
    <row r="46" spans="1:35" ht="23.25">
      <c r="A46" s="13" t="s">
        <v>25</v>
      </c>
      <c r="B46" s="14" t="s">
        <v>46</v>
      </c>
      <c r="C46" s="15">
        <v>0</v>
      </c>
      <c r="D46" s="15">
        <v>0</v>
      </c>
      <c r="E46" s="15">
        <v>10</v>
      </c>
      <c r="F46" s="15">
        <v>15</v>
      </c>
      <c r="G46" s="15">
        <v>14</v>
      </c>
      <c r="H46" s="15">
        <v>10</v>
      </c>
      <c r="I46" s="15">
        <v>22</v>
      </c>
      <c r="J46" s="15">
        <v>15</v>
      </c>
      <c r="K46" s="15">
        <v>16</v>
      </c>
      <c r="L46" s="15">
        <v>21</v>
      </c>
      <c r="M46" s="15">
        <v>18</v>
      </c>
      <c r="N46" s="15">
        <v>26</v>
      </c>
      <c r="O46" s="15">
        <v>24</v>
      </c>
      <c r="P46" s="15">
        <v>11</v>
      </c>
      <c r="Q46" s="15">
        <v>18</v>
      </c>
      <c r="R46" s="15">
        <v>25</v>
      </c>
      <c r="S46" s="15">
        <v>24</v>
      </c>
      <c r="T46" s="15">
        <v>20</v>
      </c>
      <c r="U46" s="17">
        <v>43</v>
      </c>
      <c r="V46" s="17">
        <v>29</v>
      </c>
      <c r="W46" s="17">
        <v>27</v>
      </c>
      <c r="X46" s="17">
        <v>21</v>
      </c>
      <c r="Y46" s="17">
        <v>32</v>
      </c>
      <c r="Z46" s="17">
        <v>19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6">
        <f>SUM(C46,E46,G46,I46,K46,M46,O46,Q46,S46,U46,W46,Y46,AA46,AC46,AE46)</f>
        <v>248</v>
      </c>
      <c r="AH46" s="16">
        <f>SUM(D46,F46,H46,J46,L46,N46,P46,R46,T46,V46,X46,Z46,AB46,AD46,AF46)</f>
        <v>212</v>
      </c>
      <c r="AI46" s="16">
        <f>+AG46+AH46</f>
        <v>460</v>
      </c>
    </row>
    <row r="47" spans="1:35" ht="23.25">
      <c r="A47" s="9" t="s">
        <v>23</v>
      </c>
      <c r="B47" s="10" t="s">
        <v>47</v>
      </c>
      <c r="C47" s="11">
        <v>0</v>
      </c>
      <c r="D47" s="11">
        <v>0</v>
      </c>
      <c r="E47" s="12">
        <v>6</v>
      </c>
      <c r="F47" s="12">
        <v>17</v>
      </c>
      <c r="G47" s="12">
        <v>4</v>
      </c>
      <c r="H47" s="12">
        <v>5</v>
      </c>
      <c r="I47" s="12">
        <v>3</v>
      </c>
      <c r="J47" s="12">
        <v>4</v>
      </c>
      <c r="K47" s="12">
        <v>6</v>
      </c>
      <c r="L47" s="12">
        <v>6</v>
      </c>
      <c r="M47" s="12">
        <v>6</v>
      </c>
      <c r="N47" s="12">
        <v>7</v>
      </c>
      <c r="O47" s="12">
        <v>1</v>
      </c>
      <c r="P47" s="12">
        <v>4</v>
      </c>
      <c r="Q47" s="12">
        <v>3</v>
      </c>
      <c r="R47" s="12">
        <v>7</v>
      </c>
      <c r="S47" s="12">
        <v>3</v>
      </c>
      <c r="T47" s="12">
        <v>2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32</v>
      </c>
      <c r="AH47" s="12">
        <v>52</v>
      </c>
      <c r="AI47" s="12">
        <v>84</v>
      </c>
    </row>
    <row r="48" spans="1:35" ht="23.25">
      <c r="A48" s="13" t="s">
        <v>25</v>
      </c>
      <c r="B48" s="14" t="s">
        <v>47</v>
      </c>
      <c r="C48" s="15">
        <v>0</v>
      </c>
      <c r="D48" s="15">
        <v>0</v>
      </c>
      <c r="E48" s="15">
        <v>6</v>
      </c>
      <c r="F48" s="15">
        <v>17</v>
      </c>
      <c r="G48" s="15">
        <v>4</v>
      </c>
      <c r="H48" s="15">
        <v>5</v>
      </c>
      <c r="I48" s="15">
        <v>3</v>
      </c>
      <c r="J48" s="15">
        <v>4</v>
      </c>
      <c r="K48" s="15">
        <v>7</v>
      </c>
      <c r="L48" s="15">
        <v>6</v>
      </c>
      <c r="M48" s="15">
        <v>6</v>
      </c>
      <c r="N48" s="15">
        <v>7</v>
      </c>
      <c r="O48" s="15">
        <v>1</v>
      </c>
      <c r="P48" s="15">
        <v>4</v>
      </c>
      <c r="Q48" s="15">
        <v>3</v>
      </c>
      <c r="R48" s="15">
        <v>7</v>
      </c>
      <c r="S48" s="15">
        <v>3</v>
      </c>
      <c r="T48" s="15">
        <v>2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f>SUM(C48,E48,G48,I48,K48,M48,O48,Q48,S48,U48,W48,Y48,AA48,AC48,AE48)</f>
        <v>33</v>
      </c>
      <c r="AH48" s="16">
        <f>SUM(D48,F48,H48,J48,L48,N48,P48,R48,T48,V48,X48,Z48,AB48,AD48,AF48)</f>
        <v>52</v>
      </c>
      <c r="AI48" s="16">
        <f>+AG48+AH48</f>
        <v>85</v>
      </c>
    </row>
    <row r="49" spans="1:35" ht="23.25">
      <c r="A49" s="9" t="s">
        <v>23</v>
      </c>
      <c r="B49" s="10" t="s">
        <v>48</v>
      </c>
      <c r="C49" s="11">
        <v>0</v>
      </c>
      <c r="D49" s="11">
        <v>0</v>
      </c>
      <c r="E49" s="12">
        <v>18</v>
      </c>
      <c r="F49" s="12">
        <v>18</v>
      </c>
      <c r="G49" s="12">
        <v>32</v>
      </c>
      <c r="H49" s="12">
        <v>23</v>
      </c>
      <c r="I49" s="12">
        <v>30</v>
      </c>
      <c r="J49" s="12">
        <v>30</v>
      </c>
      <c r="K49" s="12">
        <v>24</v>
      </c>
      <c r="L49" s="12">
        <v>26</v>
      </c>
      <c r="M49" s="12">
        <v>26</v>
      </c>
      <c r="N49" s="12">
        <v>11</v>
      </c>
      <c r="O49" s="12">
        <v>26</v>
      </c>
      <c r="P49" s="12">
        <v>18</v>
      </c>
      <c r="Q49" s="12">
        <v>26</v>
      </c>
      <c r="R49" s="12">
        <v>20</v>
      </c>
      <c r="S49" s="12">
        <v>20</v>
      </c>
      <c r="T49" s="12">
        <v>29</v>
      </c>
      <c r="U49" s="12">
        <v>26</v>
      </c>
      <c r="V49" s="12">
        <v>30</v>
      </c>
      <c r="W49" s="12">
        <v>25</v>
      </c>
      <c r="X49" s="12">
        <v>30</v>
      </c>
      <c r="Y49" s="12">
        <v>24</v>
      </c>
      <c r="Z49" s="12">
        <v>14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277</v>
      </c>
      <c r="AH49" s="12">
        <v>249</v>
      </c>
      <c r="AI49" s="12">
        <v>526</v>
      </c>
    </row>
    <row r="50" spans="1:35" ht="23.25">
      <c r="A50" s="13" t="s">
        <v>25</v>
      </c>
      <c r="B50" s="14" t="s">
        <v>48</v>
      </c>
      <c r="C50" s="15">
        <v>0</v>
      </c>
      <c r="D50" s="15">
        <v>0</v>
      </c>
      <c r="E50" s="15">
        <v>18</v>
      </c>
      <c r="F50" s="15">
        <v>18</v>
      </c>
      <c r="G50" s="15">
        <v>33</v>
      </c>
      <c r="H50" s="15">
        <v>23</v>
      </c>
      <c r="I50" s="15">
        <v>29</v>
      </c>
      <c r="J50" s="15">
        <v>30</v>
      </c>
      <c r="K50" s="15">
        <v>24</v>
      </c>
      <c r="L50" s="15">
        <v>26</v>
      </c>
      <c r="M50" s="15">
        <v>26</v>
      </c>
      <c r="N50" s="15">
        <v>11</v>
      </c>
      <c r="O50" s="15">
        <v>26</v>
      </c>
      <c r="P50" s="15">
        <v>18</v>
      </c>
      <c r="Q50" s="15">
        <v>26</v>
      </c>
      <c r="R50" s="15">
        <v>20</v>
      </c>
      <c r="S50" s="15">
        <v>20</v>
      </c>
      <c r="T50" s="15">
        <v>29</v>
      </c>
      <c r="U50" s="17">
        <v>26</v>
      </c>
      <c r="V50" s="17">
        <v>30</v>
      </c>
      <c r="W50" s="17">
        <v>25</v>
      </c>
      <c r="X50" s="17">
        <v>30</v>
      </c>
      <c r="Y50" s="17">
        <v>24</v>
      </c>
      <c r="Z50" s="17">
        <v>14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6">
        <f>SUM(C50,E50,G50,I50,K50,M50,O50,Q50,S50,U50,W50,Y50,AA50,AC50,AE50)</f>
        <v>277</v>
      </c>
      <c r="AH50" s="16">
        <f>SUM(D50,F50,H50,J50,L50,N50,P50,R50,T50,V50,X50,Z50,AB50,AD50,AF50)</f>
        <v>249</v>
      </c>
      <c r="AI50" s="16">
        <f>+AG50+AH50</f>
        <v>526</v>
      </c>
    </row>
    <row r="51" spans="1:35" ht="23.25">
      <c r="A51" s="9" t="s">
        <v>23</v>
      </c>
      <c r="B51" s="10" t="s">
        <v>49</v>
      </c>
      <c r="C51" s="11">
        <v>0</v>
      </c>
      <c r="D51" s="11">
        <v>0</v>
      </c>
      <c r="E51" s="12">
        <v>11</v>
      </c>
      <c r="F51" s="12">
        <v>5</v>
      </c>
      <c r="G51" s="12">
        <v>1</v>
      </c>
      <c r="H51" s="12">
        <v>2</v>
      </c>
      <c r="I51" s="12">
        <v>3</v>
      </c>
      <c r="J51" s="12">
        <v>1</v>
      </c>
      <c r="K51" s="12">
        <v>3</v>
      </c>
      <c r="L51" s="12">
        <v>0</v>
      </c>
      <c r="M51" s="12">
        <v>3</v>
      </c>
      <c r="N51" s="12">
        <v>8</v>
      </c>
      <c r="O51" s="12">
        <v>5</v>
      </c>
      <c r="P51" s="12">
        <v>8</v>
      </c>
      <c r="Q51" s="12">
        <v>5</v>
      </c>
      <c r="R51" s="12">
        <v>4</v>
      </c>
      <c r="S51" s="12">
        <v>8</v>
      </c>
      <c r="T51" s="12">
        <v>4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39</v>
      </c>
      <c r="AH51" s="12">
        <v>32</v>
      </c>
      <c r="AI51" s="12">
        <v>71</v>
      </c>
    </row>
    <row r="52" spans="1:35" ht="23.25">
      <c r="A52" s="13" t="s">
        <v>25</v>
      </c>
      <c r="B52" s="14" t="s">
        <v>49</v>
      </c>
      <c r="C52" s="15">
        <v>0</v>
      </c>
      <c r="D52" s="15">
        <v>0</v>
      </c>
      <c r="E52" s="15">
        <v>11</v>
      </c>
      <c r="F52" s="15">
        <v>5</v>
      </c>
      <c r="G52" s="15">
        <v>1</v>
      </c>
      <c r="H52" s="15">
        <v>2</v>
      </c>
      <c r="I52" s="15">
        <v>3</v>
      </c>
      <c r="J52" s="15">
        <v>1</v>
      </c>
      <c r="K52" s="15">
        <v>3</v>
      </c>
      <c r="L52" s="15">
        <v>0</v>
      </c>
      <c r="M52" s="15">
        <v>3</v>
      </c>
      <c r="N52" s="15">
        <v>8</v>
      </c>
      <c r="O52" s="15">
        <v>5</v>
      </c>
      <c r="P52" s="15">
        <v>8</v>
      </c>
      <c r="Q52" s="15">
        <v>5</v>
      </c>
      <c r="R52" s="15">
        <v>4</v>
      </c>
      <c r="S52" s="15">
        <v>8</v>
      </c>
      <c r="T52" s="15">
        <v>4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f>SUM(C52,E52,G52,I52,K52,M52,O52,Q52,S52,U52,W52,Y52,AA52,AC52,AE52)</f>
        <v>39</v>
      </c>
      <c r="AH52" s="16">
        <f>SUM(D52,F52,H52,J52,L52,N52,P52,R52,T52,V52,X52,Z52,AB52,AD52,AF52)</f>
        <v>32</v>
      </c>
      <c r="AI52" s="16">
        <f>+AG52+AH52</f>
        <v>71</v>
      </c>
    </row>
    <row r="53" spans="1:35" ht="23.25">
      <c r="A53" s="9" t="s">
        <v>23</v>
      </c>
      <c r="B53" s="10" t="s">
        <v>50</v>
      </c>
      <c r="C53" s="11">
        <v>0</v>
      </c>
      <c r="D53" s="11">
        <v>0</v>
      </c>
      <c r="E53" s="12">
        <v>17</v>
      </c>
      <c r="F53" s="12">
        <v>10</v>
      </c>
      <c r="G53" s="12">
        <v>11</v>
      </c>
      <c r="H53" s="12">
        <v>11</v>
      </c>
      <c r="I53" s="12">
        <v>20</v>
      </c>
      <c r="J53" s="12">
        <v>21</v>
      </c>
      <c r="K53" s="12">
        <v>15</v>
      </c>
      <c r="L53" s="12">
        <v>9</v>
      </c>
      <c r="M53" s="12">
        <v>13</v>
      </c>
      <c r="N53" s="12">
        <v>10</v>
      </c>
      <c r="O53" s="12">
        <v>7</v>
      </c>
      <c r="P53" s="12">
        <v>15</v>
      </c>
      <c r="Q53" s="12">
        <v>15</v>
      </c>
      <c r="R53" s="12">
        <v>13</v>
      </c>
      <c r="S53" s="12">
        <v>12</v>
      </c>
      <c r="T53" s="12">
        <v>6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110</v>
      </c>
      <c r="AH53" s="12">
        <v>95</v>
      </c>
      <c r="AI53" s="12">
        <v>205</v>
      </c>
    </row>
    <row r="54" spans="1:35" ht="23.25">
      <c r="A54" s="13" t="s">
        <v>25</v>
      </c>
      <c r="B54" s="14" t="s">
        <v>50</v>
      </c>
      <c r="C54" s="15">
        <v>0</v>
      </c>
      <c r="D54" s="15">
        <v>0</v>
      </c>
      <c r="E54" s="15">
        <v>18</v>
      </c>
      <c r="F54" s="15">
        <v>10</v>
      </c>
      <c r="G54" s="15">
        <v>11</v>
      </c>
      <c r="H54" s="15">
        <v>11</v>
      </c>
      <c r="I54" s="15">
        <v>20</v>
      </c>
      <c r="J54" s="15">
        <v>21</v>
      </c>
      <c r="K54" s="15">
        <v>15</v>
      </c>
      <c r="L54" s="15">
        <v>9</v>
      </c>
      <c r="M54" s="15">
        <v>13</v>
      </c>
      <c r="N54" s="15">
        <v>10</v>
      </c>
      <c r="O54" s="15">
        <v>7</v>
      </c>
      <c r="P54" s="15">
        <v>15</v>
      </c>
      <c r="Q54" s="15">
        <v>16</v>
      </c>
      <c r="R54" s="15">
        <v>13</v>
      </c>
      <c r="S54" s="15">
        <v>12</v>
      </c>
      <c r="T54" s="15">
        <v>6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f>SUM(C54,E54,G54,I54,K54,M54,O54,Q54,S54,U54,W54,Y54,AA54,AC54,AE54)</f>
        <v>112</v>
      </c>
      <c r="AH54" s="16">
        <f>SUM(D54,F54,H54,J54,L54,N54,P54,R54,T54,V54,X54,Z54,AB54,AD54,AF54)</f>
        <v>95</v>
      </c>
      <c r="AI54" s="16">
        <f>+AG54+AH54</f>
        <v>207</v>
      </c>
    </row>
    <row r="55" spans="1:35" ht="23.25">
      <c r="A55" s="13" t="s">
        <v>25</v>
      </c>
      <c r="B55" s="14" t="s">
        <v>51</v>
      </c>
      <c r="C55" s="15">
        <v>0</v>
      </c>
      <c r="D55" s="15">
        <v>0</v>
      </c>
      <c r="E55" s="15">
        <v>10</v>
      </c>
      <c r="F55" s="15">
        <v>16</v>
      </c>
      <c r="G55" s="15">
        <v>11</v>
      </c>
      <c r="H55" s="15">
        <v>4</v>
      </c>
      <c r="I55" s="15">
        <v>11</v>
      </c>
      <c r="J55" s="15">
        <v>13</v>
      </c>
      <c r="K55" s="15">
        <v>7</v>
      </c>
      <c r="L55" s="15">
        <v>7</v>
      </c>
      <c r="M55" s="15">
        <v>8</v>
      </c>
      <c r="N55" s="15">
        <v>10</v>
      </c>
      <c r="O55" s="15">
        <v>6</v>
      </c>
      <c r="P55" s="15">
        <v>3</v>
      </c>
      <c r="Q55" s="15">
        <v>11</v>
      </c>
      <c r="R55" s="15">
        <v>6</v>
      </c>
      <c r="S55" s="15">
        <v>9</v>
      </c>
      <c r="T55" s="15">
        <v>6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f>SUM(C55,E55,G55,I55,K55,M55,O55,Q55,S55,U55,W55,Y55,AA55,AC55,AE55)</f>
        <v>73</v>
      </c>
      <c r="AH55" s="16">
        <f>SUM(D55,F55,H55,J55,L55,N55,P55,R55,T55,V55,X55,Z55,AB55,AD55,AF55)</f>
        <v>65</v>
      </c>
      <c r="AI55" s="16">
        <f>+AG55+AH55</f>
        <v>138</v>
      </c>
    </row>
    <row r="56" spans="1:35" ht="23.25">
      <c r="A56" s="9" t="s">
        <v>23</v>
      </c>
      <c r="B56" s="10" t="s">
        <v>52</v>
      </c>
      <c r="C56" s="11">
        <v>0</v>
      </c>
      <c r="D56" s="11">
        <v>0</v>
      </c>
      <c r="E56" s="12">
        <v>10</v>
      </c>
      <c r="F56" s="12">
        <v>16</v>
      </c>
      <c r="G56" s="12">
        <v>11</v>
      </c>
      <c r="H56" s="12">
        <v>4</v>
      </c>
      <c r="I56" s="12">
        <v>11</v>
      </c>
      <c r="J56" s="12">
        <v>13</v>
      </c>
      <c r="K56" s="12">
        <v>7</v>
      </c>
      <c r="L56" s="12">
        <v>7</v>
      </c>
      <c r="M56" s="12">
        <v>8</v>
      </c>
      <c r="N56" s="12">
        <v>10</v>
      </c>
      <c r="O56" s="12">
        <v>6</v>
      </c>
      <c r="P56" s="12">
        <v>3</v>
      </c>
      <c r="Q56" s="12">
        <v>11</v>
      </c>
      <c r="R56" s="12">
        <v>6</v>
      </c>
      <c r="S56" s="12">
        <v>9</v>
      </c>
      <c r="T56" s="12">
        <v>6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73</v>
      </c>
      <c r="AH56" s="12">
        <v>65</v>
      </c>
      <c r="AI56" s="12">
        <v>138</v>
      </c>
    </row>
    <row r="57" spans="1:35" ht="23.25">
      <c r="A57" s="13" t="s">
        <v>25</v>
      </c>
      <c r="B57" s="14" t="s">
        <v>53</v>
      </c>
      <c r="C57" s="15">
        <v>0</v>
      </c>
      <c r="D57" s="15">
        <v>0</v>
      </c>
      <c r="E57" s="15">
        <v>6</v>
      </c>
      <c r="F57" s="15">
        <v>4</v>
      </c>
      <c r="G57" s="15">
        <v>7</v>
      </c>
      <c r="H57" s="15">
        <v>7</v>
      </c>
      <c r="I57" s="15">
        <v>5</v>
      </c>
      <c r="J57" s="15">
        <v>7</v>
      </c>
      <c r="K57" s="15">
        <v>5</v>
      </c>
      <c r="L57" s="15">
        <v>9</v>
      </c>
      <c r="M57" s="15">
        <v>4</v>
      </c>
      <c r="N57" s="15">
        <v>4</v>
      </c>
      <c r="O57" s="15">
        <v>0</v>
      </c>
      <c r="P57" s="15">
        <v>6</v>
      </c>
      <c r="Q57" s="15">
        <v>9</v>
      </c>
      <c r="R57" s="15">
        <v>4</v>
      </c>
      <c r="S57" s="15">
        <v>5</v>
      </c>
      <c r="T57" s="15">
        <v>3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f>SUM(C57,E57,G57,I57,K57,M57,O57,Q57,S57,U57,W57,Y57,AA57,AC57,AE57)</f>
        <v>41</v>
      </c>
      <c r="AH57" s="16">
        <f>SUM(D57,F57,H57,J57,L57,N57,P57,R57,T57,V57,X57,Z57,AB57,AD57,AF57)</f>
        <v>44</v>
      </c>
      <c r="AI57" s="16">
        <f>+AG57+AH57</f>
        <v>85</v>
      </c>
    </row>
    <row r="58" spans="1:35" ht="23.25">
      <c r="A58" s="9" t="s">
        <v>23</v>
      </c>
      <c r="B58" s="10" t="s">
        <v>54</v>
      </c>
      <c r="C58" s="11">
        <v>0</v>
      </c>
      <c r="D58" s="11">
        <v>0</v>
      </c>
      <c r="E58" s="12">
        <v>6</v>
      </c>
      <c r="F58" s="12">
        <v>4</v>
      </c>
      <c r="G58" s="12">
        <v>7</v>
      </c>
      <c r="H58" s="12">
        <v>7</v>
      </c>
      <c r="I58" s="12">
        <v>5</v>
      </c>
      <c r="J58" s="12">
        <v>7</v>
      </c>
      <c r="K58" s="12">
        <v>8</v>
      </c>
      <c r="L58" s="12">
        <v>14</v>
      </c>
      <c r="M58" s="12">
        <v>1</v>
      </c>
      <c r="N58" s="12">
        <v>6</v>
      </c>
      <c r="O58" s="12">
        <v>8</v>
      </c>
      <c r="P58" s="12">
        <v>3</v>
      </c>
      <c r="Q58" s="12">
        <v>1</v>
      </c>
      <c r="R58" s="12">
        <v>0</v>
      </c>
      <c r="S58" s="12">
        <v>5</v>
      </c>
      <c r="T58" s="12">
        <v>2</v>
      </c>
      <c r="U58" s="12">
        <v>1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42</v>
      </c>
      <c r="AH58" s="12">
        <v>43</v>
      </c>
      <c r="AI58" s="12">
        <v>85</v>
      </c>
    </row>
    <row r="59" spans="1:35" ht="23.25">
      <c r="A59" s="9" t="s">
        <v>23</v>
      </c>
      <c r="B59" s="10" t="s">
        <v>55</v>
      </c>
      <c r="C59" s="11">
        <v>0</v>
      </c>
      <c r="D59" s="11">
        <v>0</v>
      </c>
      <c r="E59" s="12">
        <v>12</v>
      </c>
      <c r="F59" s="12">
        <v>9</v>
      </c>
      <c r="G59" s="12">
        <v>2</v>
      </c>
      <c r="H59" s="12">
        <v>9</v>
      </c>
      <c r="I59" s="12">
        <v>7</v>
      </c>
      <c r="J59" s="12">
        <v>11</v>
      </c>
      <c r="K59" s="12">
        <v>6</v>
      </c>
      <c r="L59" s="12">
        <v>5</v>
      </c>
      <c r="M59" s="12">
        <v>5</v>
      </c>
      <c r="N59" s="12">
        <v>5</v>
      </c>
      <c r="O59" s="12">
        <v>6</v>
      </c>
      <c r="P59" s="12">
        <v>5</v>
      </c>
      <c r="Q59" s="12">
        <v>5</v>
      </c>
      <c r="R59" s="12">
        <v>7</v>
      </c>
      <c r="S59" s="12">
        <v>8</v>
      </c>
      <c r="T59" s="12">
        <v>6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51</v>
      </c>
      <c r="AH59" s="12">
        <v>57</v>
      </c>
      <c r="AI59" s="12">
        <v>108</v>
      </c>
    </row>
    <row r="60" spans="1:35" ht="23.25">
      <c r="A60" s="13" t="s">
        <v>25</v>
      </c>
      <c r="B60" s="14" t="s">
        <v>55</v>
      </c>
      <c r="C60" s="15">
        <v>0</v>
      </c>
      <c r="D60" s="15">
        <v>0</v>
      </c>
      <c r="E60" s="15">
        <v>12</v>
      </c>
      <c r="F60" s="15">
        <v>9</v>
      </c>
      <c r="G60" s="15">
        <v>2</v>
      </c>
      <c r="H60" s="15">
        <v>9</v>
      </c>
      <c r="I60" s="15">
        <v>7</v>
      </c>
      <c r="J60" s="15">
        <v>11</v>
      </c>
      <c r="K60" s="15">
        <v>6</v>
      </c>
      <c r="L60" s="15">
        <v>5</v>
      </c>
      <c r="M60" s="15">
        <v>7</v>
      </c>
      <c r="N60" s="15">
        <v>5</v>
      </c>
      <c r="O60" s="15">
        <v>6</v>
      </c>
      <c r="P60" s="15">
        <v>5</v>
      </c>
      <c r="Q60" s="15">
        <v>5</v>
      </c>
      <c r="R60" s="15">
        <v>7</v>
      </c>
      <c r="S60" s="15">
        <v>8</v>
      </c>
      <c r="T60" s="15">
        <v>6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f>SUM(C60,E60,G60,I60,K60,M60,O60,Q60,S60,U60,W60,Y60,AA60,AC60,AE60)</f>
        <v>53</v>
      </c>
      <c r="AH60" s="16">
        <f>SUM(D60,F60,H60,J60,L60,N60,P60,R60,T60,V60,X60,Z60,AB60,AD60,AF60)</f>
        <v>57</v>
      </c>
      <c r="AI60" s="16">
        <f>+AG60+AH60</f>
        <v>110</v>
      </c>
    </row>
    <row r="61" spans="1:35" ht="23.25">
      <c r="A61" s="9" t="s">
        <v>23</v>
      </c>
      <c r="B61" s="10" t="s">
        <v>56</v>
      </c>
      <c r="C61" s="11">
        <v>0</v>
      </c>
      <c r="D61" s="11">
        <v>0</v>
      </c>
      <c r="E61" s="12">
        <v>5</v>
      </c>
      <c r="F61" s="12">
        <v>8</v>
      </c>
      <c r="G61" s="12">
        <v>6</v>
      </c>
      <c r="H61" s="12">
        <v>1</v>
      </c>
      <c r="I61" s="12">
        <v>6</v>
      </c>
      <c r="J61" s="12">
        <v>11</v>
      </c>
      <c r="K61" s="12">
        <v>11</v>
      </c>
      <c r="L61" s="12">
        <v>2</v>
      </c>
      <c r="M61" s="12">
        <v>4</v>
      </c>
      <c r="N61" s="12">
        <v>3</v>
      </c>
      <c r="O61" s="12">
        <v>4</v>
      </c>
      <c r="P61" s="12">
        <v>4</v>
      </c>
      <c r="Q61" s="12">
        <v>10</v>
      </c>
      <c r="R61" s="12">
        <v>3</v>
      </c>
      <c r="S61" s="12">
        <v>4</v>
      </c>
      <c r="T61" s="12">
        <v>8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50</v>
      </c>
      <c r="AH61" s="12">
        <v>40</v>
      </c>
      <c r="AI61" s="12">
        <v>90</v>
      </c>
    </row>
    <row r="62" spans="1:35" ht="23.25">
      <c r="A62" s="13" t="s">
        <v>25</v>
      </c>
      <c r="B62" s="14" t="s">
        <v>56</v>
      </c>
      <c r="C62" s="15">
        <v>0</v>
      </c>
      <c r="D62" s="15">
        <v>0</v>
      </c>
      <c r="E62" s="15">
        <v>5</v>
      </c>
      <c r="F62" s="15">
        <v>8</v>
      </c>
      <c r="G62" s="15">
        <v>7</v>
      </c>
      <c r="H62" s="15">
        <v>1</v>
      </c>
      <c r="I62" s="15">
        <v>5</v>
      </c>
      <c r="J62" s="15">
        <v>11</v>
      </c>
      <c r="K62" s="15">
        <v>11</v>
      </c>
      <c r="L62" s="15">
        <v>2</v>
      </c>
      <c r="M62" s="15">
        <v>4</v>
      </c>
      <c r="N62" s="15">
        <v>3</v>
      </c>
      <c r="O62" s="15">
        <v>4</v>
      </c>
      <c r="P62" s="15">
        <v>4</v>
      </c>
      <c r="Q62" s="15">
        <v>10</v>
      </c>
      <c r="R62" s="15">
        <v>3</v>
      </c>
      <c r="S62" s="15">
        <v>4</v>
      </c>
      <c r="T62" s="15">
        <v>8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f>SUM(C62,E62,G62,I62,K62,M62,O62,Q62,S62,U62,W62,Y62,AA62,AC62,AE62)</f>
        <v>50</v>
      </c>
      <c r="AH62" s="16">
        <f>SUM(D62,F62,H62,J62,L62,N62,P62,R62,T62,V62,X62,Z62,AB62,AD62,AF62)</f>
        <v>40</v>
      </c>
      <c r="AI62" s="16">
        <f>+AG62+AH62</f>
        <v>90</v>
      </c>
    </row>
    <row r="63" spans="1:35" ht="23.25">
      <c r="A63" s="9" t="s">
        <v>23</v>
      </c>
      <c r="B63" s="10" t="s">
        <v>57</v>
      </c>
      <c r="C63" s="11">
        <v>0</v>
      </c>
      <c r="D63" s="11">
        <v>0</v>
      </c>
      <c r="E63" s="12">
        <v>23</v>
      </c>
      <c r="F63" s="12">
        <v>20</v>
      </c>
      <c r="G63" s="12">
        <v>17</v>
      </c>
      <c r="H63" s="12">
        <v>22</v>
      </c>
      <c r="I63" s="12">
        <v>19</v>
      </c>
      <c r="J63" s="12">
        <v>20</v>
      </c>
      <c r="K63" s="12">
        <v>20</v>
      </c>
      <c r="L63" s="12">
        <v>18</v>
      </c>
      <c r="M63" s="12">
        <v>12</v>
      </c>
      <c r="N63" s="12">
        <v>16</v>
      </c>
      <c r="O63" s="12">
        <v>28</v>
      </c>
      <c r="P63" s="12">
        <v>16</v>
      </c>
      <c r="Q63" s="12">
        <v>19</v>
      </c>
      <c r="R63" s="12">
        <v>23</v>
      </c>
      <c r="S63" s="12">
        <v>26</v>
      </c>
      <c r="T63" s="12">
        <v>21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164</v>
      </c>
      <c r="AH63" s="12">
        <v>156</v>
      </c>
      <c r="AI63" s="12">
        <v>320</v>
      </c>
    </row>
    <row r="64" spans="1:35" ht="23.25">
      <c r="A64" s="13" t="s">
        <v>25</v>
      </c>
      <c r="B64" s="14" t="s">
        <v>57</v>
      </c>
      <c r="C64" s="15">
        <v>0</v>
      </c>
      <c r="D64" s="15">
        <v>0</v>
      </c>
      <c r="E64" s="15">
        <v>22</v>
      </c>
      <c r="F64" s="15">
        <v>21</v>
      </c>
      <c r="G64" s="15">
        <v>20</v>
      </c>
      <c r="H64" s="15">
        <v>25</v>
      </c>
      <c r="I64" s="15">
        <v>16</v>
      </c>
      <c r="J64" s="15">
        <v>17</v>
      </c>
      <c r="K64" s="15">
        <v>21</v>
      </c>
      <c r="L64" s="15">
        <v>18</v>
      </c>
      <c r="M64" s="15">
        <v>12</v>
      </c>
      <c r="N64" s="15">
        <v>16</v>
      </c>
      <c r="O64" s="15">
        <v>28</v>
      </c>
      <c r="P64" s="15">
        <v>16</v>
      </c>
      <c r="Q64" s="15">
        <v>19</v>
      </c>
      <c r="R64" s="15">
        <v>23</v>
      </c>
      <c r="S64" s="15">
        <v>26</v>
      </c>
      <c r="T64" s="15">
        <v>21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f>SUM(C64,E64,G64,I64,K64,M64,O64,Q64,S64,U64,W64,Y64,AA64,AC64,AE64)</f>
        <v>164</v>
      </c>
      <c r="AH64" s="16">
        <f>SUM(D64,F64,H64,J64,L64,N64,P64,R64,T64,V64,X64,Z64,AB64,AD64,AF64)</f>
        <v>157</v>
      </c>
      <c r="AI64" s="16">
        <f>+AG64+AH64</f>
        <v>321</v>
      </c>
    </row>
    <row r="65" spans="1:35" ht="23.25">
      <c r="A65" s="9" t="s">
        <v>23</v>
      </c>
      <c r="B65" s="10" t="s">
        <v>58</v>
      </c>
      <c r="C65" s="11">
        <v>0</v>
      </c>
      <c r="D65" s="11">
        <v>0</v>
      </c>
      <c r="E65" s="12">
        <v>6</v>
      </c>
      <c r="F65" s="12">
        <v>10</v>
      </c>
      <c r="G65" s="12">
        <v>9</v>
      </c>
      <c r="H65" s="12">
        <v>7</v>
      </c>
      <c r="I65" s="12">
        <v>14</v>
      </c>
      <c r="J65" s="12">
        <v>6</v>
      </c>
      <c r="K65" s="12">
        <v>9</v>
      </c>
      <c r="L65" s="12">
        <v>5</v>
      </c>
      <c r="M65" s="12">
        <v>5</v>
      </c>
      <c r="N65" s="12">
        <v>7</v>
      </c>
      <c r="O65" s="12">
        <v>8</v>
      </c>
      <c r="P65" s="12">
        <v>2</v>
      </c>
      <c r="Q65" s="12">
        <v>9</v>
      </c>
      <c r="R65" s="12">
        <v>6</v>
      </c>
      <c r="S65" s="12">
        <v>6</v>
      </c>
      <c r="T65" s="12">
        <v>6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66</v>
      </c>
      <c r="AH65" s="12">
        <v>49</v>
      </c>
      <c r="AI65" s="12">
        <v>115</v>
      </c>
    </row>
    <row r="66" spans="1:35" ht="23.25">
      <c r="A66" s="13" t="s">
        <v>25</v>
      </c>
      <c r="B66" s="14" t="s">
        <v>58</v>
      </c>
      <c r="C66" s="15">
        <v>0</v>
      </c>
      <c r="D66" s="15">
        <v>0</v>
      </c>
      <c r="E66" s="15">
        <v>6</v>
      </c>
      <c r="F66" s="15">
        <v>10</v>
      </c>
      <c r="G66" s="15">
        <v>9</v>
      </c>
      <c r="H66" s="15">
        <v>7</v>
      </c>
      <c r="I66" s="15">
        <v>14</v>
      </c>
      <c r="J66" s="15">
        <v>6</v>
      </c>
      <c r="K66" s="15">
        <v>9</v>
      </c>
      <c r="L66" s="15">
        <v>5</v>
      </c>
      <c r="M66" s="15">
        <v>5</v>
      </c>
      <c r="N66" s="15">
        <v>7</v>
      </c>
      <c r="O66" s="15">
        <v>8</v>
      </c>
      <c r="P66" s="15">
        <v>2</v>
      </c>
      <c r="Q66" s="15">
        <v>9</v>
      </c>
      <c r="R66" s="15">
        <v>6</v>
      </c>
      <c r="S66" s="15">
        <v>6</v>
      </c>
      <c r="T66" s="15">
        <v>6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f>SUM(C66,E66,G66,I66,K66,M66,O66,Q66,S66,U66,W66,Y66,AA66,AC66,AE66)</f>
        <v>66</v>
      </c>
      <c r="AH66" s="16">
        <f>SUM(D66,F66,H66,J66,L66,N66,P66,R66,T66,V66,X66,Z66,AB66,AD66,AF66)</f>
        <v>49</v>
      </c>
      <c r="AI66" s="16">
        <f>+AG66+AH66</f>
        <v>115</v>
      </c>
    </row>
    <row r="67" spans="1:35" ht="23.25">
      <c r="A67" s="9" t="s">
        <v>23</v>
      </c>
      <c r="B67" s="10" t="s">
        <v>59</v>
      </c>
      <c r="C67" s="11">
        <v>0</v>
      </c>
      <c r="D67" s="11">
        <v>0</v>
      </c>
      <c r="E67" s="12">
        <v>20</v>
      </c>
      <c r="F67" s="12">
        <v>19</v>
      </c>
      <c r="G67" s="12">
        <v>28</v>
      </c>
      <c r="H67" s="12">
        <v>21</v>
      </c>
      <c r="I67" s="12">
        <v>37</v>
      </c>
      <c r="J67" s="12">
        <v>22</v>
      </c>
      <c r="K67" s="12">
        <v>22</v>
      </c>
      <c r="L67" s="12">
        <v>31</v>
      </c>
      <c r="M67" s="12">
        <v>27</v>
      </c>
      <c r="N67" s="12">
        <v>17</v>
      </c>
      <c r="O67" s="12">
        <v>21</v>
      </c>
      <c r="P67" s="12">
        <v>15</v>
      </c>
      <c r="Q67" s="12">
        <v>32</v>
      </c>
      <c r="R67" s="12">
        <v>21</v>
      </c>
      <c r="S67" s="12">
        <v>13</v>
      </c>
      <c r="T67" s="12">
        <v>30</v>
      </c>
      <c r="U67" s="12">
        <v>33</v>
      </c>
      <c r="V67" s="12">
        <v>25</v>
      </c>
      <c r="W67" s="12">
        <v>32</v>
      </c>
      <c r="X67" s="12">
        <v>34</v>
      </c>
      <c r="Y67" s="12">
        <v>28</v>
      </c>
      <c r="Z67" s="12">
        <v>17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293</v>
      </c>
      <c r="AH67" s="12">
        <v>252</v>
      </c>
      <c r="AI67" s="12">
        <v>545</v>
      </c>
    </row>
    <row r="68" spans="1:35" ht="23.25">
      <c r="A68" s="13" t="s">
        <v>25</v>
      </c>
      <c r="B68" s="14" t="s">
        <v>59</v>
      </c>
      <c r="C68" s="15">
        <v>0</v>
      </c>
      <c r="D68" s="15">
        <v>0</v>
      </c>
      <c r="E68" s="15">
        <v>20</v>
      </c>
      <c r="F68" s="15">
        <v>19</v>
      </c>
      <c r="G68" s="15">
        <v>28</v>
      </c>
      <c r="H68" s="15">
        <v>21</v>
      </c>
      <c r="I68" s="15">
        <v>37</v>
      </c>
      <c r="J68" s="15">
        <v>22</v>
      </c>
      <c r="K68" s="15">
        <v>22</v>
      </c>
      <c r="L68" s="15">
        <v>31</v>
      </c>
      <c r="M68" s="15">
        <v>27</v>
      </c>
      <c r="N68" s="15">
        <v>17</v>
      </c>
      <c r="O68" s="15">
        <v>21</v>
      </c>
      <c r="P68" s="15">
        <v>15</v>
      </c>
      <c r="Q68" s="15">
        <v>32</v>
      </c>
      <c r="R68" s="15">
        <v>21</v>
      </c>
      <c r="S68" s="15">
        <v>13</v>
      </c>
      <c r="T68" s="15">
        <v>30</v>
      </c>
      <c r="U68" s="17">
        <v>33</v>
      </c>
      <c r="V68" s="17">
        <v>25</v>
      </c>
      <c r="W68" s="17">
        <v>32</v>
      </c>
      <c r="X68" s="17">
        <v>35</v>
      </c>
      <c r="Y68" s="17">
        <v>28</v>
      </c>
      <c r="Z68" s="17">
        <v>17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6">
        <f>SUM(C68,E68,G68,I68,K68,M68,O68,Q68,S68,U68,W68,Y68,AA68,AC68,AE68)</f>
        <v>293</v>
      </c>
      <c r="AH68" s="16">
        <f>SUM(D68,F68,H68,J68,L68,N68,P68,R68,T68,V68,X68,Z68,AB68,AD68,AF68)</f>
        <v>253</v>
      </c>
      <c r="AI68" s="16">
        <f>+AG68+AH68</f>
        <v>546</v>
      </c>
    </row>
    <row r="69" spans="1:35" ht="23.25">
      <c r="A69" s="9" t="s">
        <v>23</v>
      </c>
      <c r="B69" s="10" t="s">
        <v>60</v>
      </c>
      <c r="C69" s="11">
        <v>0</v>
      </c>
      <c r="D69" s="11">
        <v>0</v>
      </c>
      <c r="E69" s="12">
        <v>13</v>
      </c>
      <c r="F69" s="12">
        <v>16</v>
      </c>
      <c r="G69" s="12">
        <v>16</v>
      </c>
      <c r="H69" s="12">
        <v>9</v>
      </c>
      <c r="I69" s="12">
        <v>11</v>
      </c>
      <c r="J69" s="12">
        <v>20</v>
      </c>
      <c r="K69" s="12">
        <v>8</v>
      </c>
      <c r="L69" s="12">
        <v>17</v>
      </c>
      <c r="M69" s="12">
        <v>8</v>
      </c>
      <c r="N69" s="12">
        <v>15</v>
      </c>
      <c r="O69" s="12">
        <v>13</v>
      </c>
      <c r="P69" s="12">
        <v>13</v>
      </c>
      <c r="Q69" s="12">
        <v>23</v>
      </c>
      <c r="R69" s="12">
        <v>5</v>
      </c>
      <c r="S69" s="12">
        <v>9</v>
      </c>
      <c r="T69" s="12">
        <v>6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101</v>
      </c>
      <c r="AH69" s="12">
        <v>101</v>
      </c>
      <c r="AI69" s="12">
        <v>202</v>
      </c>
    </row>
    <row r="70" spans="1:35" ht="23.25">
      <c r="A70" s="13" t="s">
        <v>25</v>
      </c>
      <c r="B70" s="14" t="s">
        <v>60</v>
      </c>
      <c r="C70" s="15">
        <v>0</v>
      </c>
      <c r="D70" s="15">
        <v>0</v>
      </c>
      <c r="E70" s="15">
        <v>13</v>
      </c>
      <c r="F70" s="15">
        <v>16</v>
      </c>
      <c r="G70" s="15">
        <v>16</v>
      </c>
      <c r="H70" s="15">
        <v>9</v>
      </c>
      <c r="I70" s="15">
        <v>11</v>
      </c>
      <c r="J70" s="15">
        <v>20</v>
      </c>
      <c r="K70" s="15">
        <v>8</v>
      </c>
      <c r="L70" s="15">
        <v>17</v>
      </c>
      <c r="M70" s="15">
        <v>8</v>
      </c>
      <c r="N70" s="15">
        <v>15</v>
      </c>
      <c r="O70" s="15">
        <v>13</v>
      </c>
      <c r="P70" s="15">
        <v>13</v>
      </c>
      <c r="Q70" s="15">
        <v>23</v>
      </c>
      <c r="R70" s="15">
        <v>5</v>
      </c>
      <c r="S70" s="15">
        <v>9</v>
      </c>
      <c r="T70" s="15">
        <v>6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f>SUM(C70,E70,G70,I70,K70,M70,O70,Q70,S70,U70,W70,Y70,AA70,AC70,AE70)</f>
        <v>101</v>
      </c>
      <c r="AH70" s="16">
        <f>SUM(D70,F70,H70,J70,L70,N70,P70,R70,T70,V70,X70,Z70,AB70,AD70,AF70)</f>
        <v>101</v>
      </c>
      <c r="AI70" s="16">
        <f>+AG70+AH70</f>
        <v>202</v>
      </c>
    </row>
    <row r="71" spans="1:35" ht="23.25">
      <c r="A71" s="9" t="s">
        <v>23</v>
      </c>
      <c r="B71" s="10" t="s">
        <v>61</v>
      </c>
      <c r="C71" s="11">
        <v>0</v>
      </c>
      <c r="D71" s="11">
        <v>0</v>
      </c>
      <c r="E71" s="12">
        <v>4</v>
      </c>
      <c r="F71" s="12">
        <v>2</v>
      </c>
      <c r="G71" s="12">
        <v>8</v>
      </c>
      <c r="H71" s="12">
        <v>8</v>
      </c>
      <c r="I71" s="12">
        <v>11</v>
      </c>
      <c r="J71" s="12">
        <v>11</v>
      </c>
      <c r="K71" s="12">
        <v>7</v>
      </c>
      <c r="L71" s="12">
        <v>9</v>
      </c>
      <c r="M71" s="12">
        <v>8</v>
      </c>
      <c r="N71" s="12">
        <v>11</v>
      </c>
      <c r="O71" s="12">
        <v>8</v>
      </c>
      <c r="P71" s="12">
        <v>8</v>
      </c>
      <c r="Q71" s="12">
        <v>15</v>
      </c>
      <c r="R71" s="12">
        <v>9</v>
      </c>
      <c r="S71" s="12">
        <v>13</v>
      </c>
      <c r="T71" s="12">
        <v>5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74</v>
      </c>
      <c r="AH71" s="12">
        <v>63</v>
      </c>
      <c r="AI71" s="12">
        <v>137</v>
      </c>
    </row>
    <row r="72" spans="1:35" ht="23.25">
      <c r="A72" s="13" t="s">
        <v>25</v>
      </c>
      <c r="B72" s="14" t="s">
        <v>61</v>
      </c>
      <c r="C72" s="15">
        <v>0</v>
      </c>
      <c r="D72" s="15">
        <v>0</v>
      </c>
      <c r="E72" s="15">
        <v>4</v>
      </c>
      <c r="F72" s="15">
        <v>2</v>
      </c>
      <c r="G72" s="15">
        <v>8</v>
      </c>
      <c r="H72" s="15">
        <v>8</v>
      </c>
      <c r="I72" s="15">
        <v>10</v>
      </c>
      <c r="J72" s="15">
        <v>12</v>
      </c>
      <c r="K72" s="15">
        <v>7</v>
      </c>
      <c r="L72" s="15">
        <v>9</v>
      </c>
      <c r="M72" s="15">
        <v>8</v>
      </c>
      <c r="N72" s="15">
        <v>11</v>
      </c>
      <c r="O72" s="15">
        <v>8</v>
      </c>
      <c r="P72" s="15">
        <v>8</v>
      </c>
      <c r="Q72" s="15">
        <v>14</v>
      </c>
      <c r="R72" s="15">
        <v>10</v>
      </c>
      <c r="S72" s="15">
        <v>12</v>
      </c>
      <c r="T72" s="15">
        <v>6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f>SUM(C72,E72,G72,I72,K72,M72,O72,Q72,S72,U72,W72,Y72,AA72,AC72,AE72)</f>
        <v>71</v>
      </c>
      <c r="AH72" s="16">
        <f>SUM(D72,F72,H72,J72,L72,N72,P72,R72,T72,V72,X72,Z72,AB72,AD72,AF72)</f>
        <v>66</v>
      </c>
      <c r="AI72" s="16">
        <f>+AG72+AH72</f>
        <v>137</v>
      </c>
    </row>
    <row r="73" spans="1:35" ht="23.25">
      <c r="A73" s="9" t="s">
        <v>23</v>
      </c>
      <c r="B73" s="10" t="s">
        <v>62</v>
      </c>
      <c r="C73" s="11">
        <v>0</v>
      </c>
      <c r="D73" s="11">
        <v>0</v>
      </c>
      <c r="E73" s="12">
        <v>20</v>
      </c>
      <c r="F73" s="12">
        <v>13</v>
      </c>
      <c r="G73" s="12">
        <v>19</v>
      </c>
      <c r="H73" s="12">
        <v>11</v>
      </c>
      <c r="I73" s="12">
        <v>10</v>
      </c>
      <c r="J73" s="12">
        <v>15</v>
      </c>
      <c r="K73" s="12">
        <v>10</v>
      </c>
      <c r="L73" s="12">
        <v>10</v>
      </c>
      <c r="M73" s="12">
        <v>10</v>
      </c>
      <c r="N73" s="12">
        <v>7</v>
      </c>
      <c r="O73" s="12">
        <v>13</v>
      </c>
      <c r="P73" s="12">
        <v>11</v>
      </c>
      <c r="Q73" s="12">
        <v>11</v>
      </c>
      <c r="R73" s="12">
        <v>15</v>
      </c>
      <c r="S73" s="12">
        <v>25</v>
      </c>
      <c r="T73" s="12">
        <v>15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118</v>
      </c>
      <c r="AH73" s="12">
        <v>97</v>
      </c>
      <c r="AI73" s="12">
        <v>215</v>
      </c>
    </row>
    <row r="74" spans="1:35" ht="23.25">
      <c r="A74" s="13" t="s">
        <v>25</v>
      </c>
      <c r="B74" s="14" t="s">
        <v>62</v>
      </c>
      <c r="C74" s="15">
        <v>0</v>
      </c>
      <c r="D74" s="15">
        <v>0</v>
      </c>
      <c r="E74" s="15">
        <v>20</v>
      </c>
      <c r="F74" s="15">
        <v>13</v>
      </c>
      <c r="G74" s="15">
        <v>19</v>
      </c>
      <c r="H74" s="15">
        <v>11</v>
      </c>
      <c r="I74" s="15">
        <v>10</v>
      </c>
      <c r="J74" s="15">
        <v>15</v>
      </c>
      <c r="K74" s="15">
        <v>10</v>
      </c>
      <c r="L74" s="15">
        <v>10</v>
      </c>
      <c r="M74" s="15">
        <v>10</v>
      </c>
      <c r="N74" s="15">
        <v>7</v>
      </c>
      <c r="O74" s="15">
        <v>13</v>
      </c>
      <c r="P74" s="15">
        <v>11</v>
      </c>
      <c r="Q74" s="15">
        <v>11</v>
      </c>
      <c r="R74" s="15">
        <v>16</v>
      </c>
      <c r="S74" s="15">
        <v>25</v>
      </c>
      <c r="T74" s="15">
        <v>15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f>SUM(C74,E74,G74,I74,K74,M74,O74,Q74,S74,U74,W74,Y74,AA74,AC74,AE74)</f>
        <v>118</v>
      </c>
      <c r="AH74" s="16">
        <f>SUM(D74,F74,H74,J74,L74,N74,P74,R74,T74,V74,X74,Z74,AB74,AD74,AF74)</f>
        <v>98</v>
      </c>
      <c r="AI74" s="16">
        <f>+AG74+AH74</f>
        <v>216</v>
      </c>
    </row>
    <row r="75" spans="1:35" ht="23.25">
      <c r="A75" s="9" t="s">
        <v>23</v>
      </c>
      <c r="B75" s="10" t="s">
        <v>63</v>
      </c>
      <c r="C75" s="18">
        <v>4</v>
      </c>
      <c r="D75" s="18">
        <v>7</v>
      </c>
      <c r="E75" s="12">
        <v>3</v>
      </c>
      <c r="F75" s="12">
        <v>4</v>
      </c>
      <c r="G75" s="12">
        <v>5</v>
      </c>
      <c r="H75" s="12">
        <v>3</v>
      </c>
      <c r="I75" s="12">
        <v>7</v>
      </c>
      <c r="J75" s="12">
        <v>5</v>
      </c>
      <c r="K75" s="12">
        <v>12</v>
      </c>
      <c r="L75" s="12">
        <v>10</v>
      </c>
      <c r="M75" s="12">
        <v>2</v>
      </c>
      <c r="N75" s="12">
        <v>12</v>
      </c>
      <c r="O75" s="12">
        <v>4</v>
      </c>
      <c r="P75" s="12">
        <v>9</v>
      </c>
      <c r="Q75" s="12">
        <v>8</v>
      </c>
      <c r="R75" s="12">
        <v>6</v>
      </c>
      <c r="S75" s="12">
        <v>4</v>
      </c>
      <c r="T75" s="12">
        <v>6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45</v>
      </c>
      <c r="AH75" s="12">
        <v>55</v>
      </c>
      <c r="AI75" s="12">
        <v>100</v>
      </c>
    </row>
    <row r="76" spans="1:35" ht="23.25">
      <c r="A76" s="13" t="s">
        <v>25</v>
      </c>
      <c r="B76" s="14" t="s">
        <v>63</v>
      </c>
      <c r="C76" s="15">
        <v>0</v>
      </c>
      <c r="D76" s="15">
        <v>0</v>
      </c>
      <c r="E76" s="15">
        <v>8</v>
      </c>
      <c r="F76" s="15">
        <v>4</v>
      </c>
      <c r="G76" s="15">
        <v>5</v>
      </c>
      <c r="H76" s="15">
        <v>7</v>
      </c>
      <c r="I76" s="15">
        <v>3</v>
      </c>
      <c r="J76" s="15">
        <v>4</v>
      </c>
      <c r="K76" s="15">
        <v>9</v>
      </c>
      <c r="L76" s="15">
        <v>4</v>
      </c>
      <c r="M76" s="15">
        <v>9</v>
      </c>
      <c r="N76" s="15">
        <v>10</v>
      </c>
      <c r="O76" s="15">
        <v>2</v>
      </c>
      <c r="P76" s="15">
        <v>11</v>
      </c>
      <c r="Q76" s="15">
        <v>4</v>
      </c>
      <c r="R76" s="15">
        <v>6</v>
      </c>
      <c r="S76" s="15">
        <v>8</v>
      </c>
      <c r="T76" s="15">
        <v>6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f>SUM(C76,E76,G76,I76,K76,M76,O76,Q76,S76,U76,W76,Y76,AA76,AC76,AE76)</f>
        <v>48</v>
      </c>
      <c r="AH76" s="16">
        <f>SUM(D76,F76,H76,J76,L76,N76,P76,R76,T76,V76,X76,Z76,AB76,AD76,AF76)</f>
        <v>52</v>
      </c>
      <c r="AI76" s="16">
        <f>+AG76+AH76</f>
        <v>100</v>
      </c>
    </row>
    <row r="77" spans="1:35" ht="23.25">
      <c r="A77" s="9" t="s">
        <v>23</v>
      </c>
      <c r="B77" s="10" t="s">
        <v>64</v>
      </c>
      <c r="C77" s="11">
        <v>0</v>
      </c>
      <c r="D77" s="11">
        <v>0</v>
      </c>
      <c r="E77" s="12">
        <v>6</v>
      </c>
      <c r="F77" s="12">
        <v>4</v>
      </c>
      <c r="G77" s="12">
        <v>7</v>
      </c>
      <c r="H77" s="12">
        <v>3</v>
      </c>
      <c r="I77" s="12">
        <v>3</v>
      </c>
      <c r="J77" s="12">
        <v>3</v>
      </c>
      <c r="K77" s="12">
        <v>2</v>
      </c>
      <c r="L77" s="12">
        <v>4</v>
      </c>
      <c r="M77" s="12">
        <v>2</v>
      </c>
      <c r="N77" s="12">
        <v>7</v>
      </c>
      <c r="O77" s="12">
        <v>3</v>
      </c>
      <c r="P77" s="12">
        <v>0</v>
      </c>
      <c r="Q77" s="12">
        <v>4</v>
      </c>
      <c r="R77" s="12">
        <v>3</v>
      </c>
      <c r="S77" s="12">
        <v>7</v>
      </c>
      <c r="T77" s="12">
        <v>5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34</v>
      </c>
      <c r="AH77" s="12">
        <v>29</v>
      </c>
      <c r="AI77" s="12">
        <v>63</v>
      </c>
    </row>
    <row r="78" spans="1:35" ht="23.25">
      <c r="A78" s="13" t="s">
        <v>25</v>
      </c>
      <c r="B78" s="14" t="s">
        <v>64</v>
      </c>
      <c r="C78" s="15">
        <v>0</v>
      </c>
      <c r="D78" s="15">
        <v>0</v>
      </c>
      <c r="E78" s="15">
        <v>6</v>
      </c>
      <c r="F78" s="15">
        <v>4</v>
      </c>
      <c r="G78" s="15">
        <v>6</v>
      </c>
      <c r="H78" s="15">
        <v>4</v>
      </c>
      <c r="I78" s="15">
        <v>3</v>
      </c>
      <c r="J78" s="15">
        <v>3</v>
      </c>
      <c r="K78" s="15">
        <v>2</v>
      </c>
      <c r="L78" s="15">
        <v>4</v>
      </c>
      <c r="M78" s="15">
        <v>2</v>
      </c>
      <c r="N78" s="15">
        <v>7</v>
      </c>
      <c r="O78" s="15">
        <v>3</v>
      </c>
      <c r="P78" s="15">
        <v>0</v>
      </c>
      <c r="Q78" s="15">
        <v>4</v>
      </c>
      <c r="R78" s="15">
        <v>3</v>
      </c>
      <c r="S78" s="15">
        <v>7</v>
      </c>
      <c r="T78" s="15">
        <v>5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f>SUM(C78,E78,G78,I78,K78,M78,O78,Q78,S78,U78,W78,Y78,AA78,AC78,AE78)</f>
        <v>33</v>
      </c>
      <c r="AH78" s="16">
        <f>SUM(D78,F78,H78,J78,L78,N78,P78,R78,T78,V78,X78,Z78,AB78,AD78,AF78)</f>
        <v>30</v>
      </c>
      <c r="AI78" s="16">
        <f>+AG78+AH78</f>
        <v>63</v>
      </c>
    </row>
    <row r="79" spans="1:35" ht="23.25">
      <c r="A79" s="9" t="s">
        <v>23</v>
      </c>
      <c r="B79" s="10" t="s">
        <v>65</v>
      </c>
      <c r="C79" s="11">
        <v>0</v>
      </c>
      <c r="D79" s="11">
        <v>0</v>
      </c>
      <c r="E79" s="12">
        <v>8</v>
      </c>
      <c r="F79" s="12">
        <v>6</v>
      </c>
      <c r="G79" s="12">
        <v>3</v>
      </c>
      <c r="H79" s="12">
        <v>2</v>
      </c>
      <c r="I79" s="12">
        <v>9</v>
      </c>
      <c r="J79" s="12">
        <v>6</v>
      </c>
      <c r="K79" s="12">
        <v>8</v>
      </c>
      <c r="L79" s="12">
        <v>7</v>
      </c>
      <c r="M79" s="12">
        <v>3</v>
      </c>
      <c r="N79" s="12">
        <v>6</v>
      </c>
      <c r="O79" s="12">
        <v>5</v>
      </c>
      <c r="P79" s="12">
        <v>5</v>
      </c>
      <c r="Q79" s="12">
        <v>2</v>
      </c>
      <c r="R79" s="12">
        <v>3</v>
      </c>
      <c r="S79" s="12">
        <v>9</v>
      </c>
      <c r="T79" s="12">
        <v>5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47</v>
      </c>
      <c r="AH79" s="12">
        <v>40</v>
      </c>
      <c r="AI79" s="12">
        <v>87</v>
      </c>
    </row>
    <row r="80" spans="1:35" ht="23.25">
      <c r="A80" s="13" t="s">
        <v>25</v>
      </c>
      <c r="B80" s="14" t="s">
        <v>65</v>
      </c>
      <c r="C80" s="15">
        <v>0</v>
      </c>
      <c r="D80" s="15">
        <v>0</v>
      </c>
      <c r="E80" s="15">
        <v>8</v>
      </c>
      <c r="F80" s="15">
        <v>6</v>
      </c>
      <c r="G80" s="15">
        <v>3</v>
      </c>
      <c r="H80" s="15">
        <v>2</v>
      </c>
      <c r="I80" s="15">
        <v>9</v>
      </c>
      <c r="J80" s="15">
        <v>6</v>
      </c>
      <c r="K80" s="15">
        <v>8</v>
      </c>
      <c r="L80" s="15">
        <v>7</v>
      </c>
      <c r="M80" s="15">
        <v>3</v>
      </c>
      <c r="N80" s="15">
        <v>6</v>
      </c>
      <c r="O80" s="15">
        <v>5</v>
      </c>
      <c r="P80" s="15">
        <v>5</v>
      </c>
      <c r="Q80" s="15">
        <v>2</v>
      </c>
      <c r="R80" s="15">
        <v>3</v>
      </c>
      <c r="S80" s="15">
        <v>9</v>
      </c>
      <c r="T80" s="15">
        <v>5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f>SUM(C80,E80,G80,I80,K80,M80,O80,Q80,S80,U80,W80,Y80,AA80,AC80,AE80)</f>
        <v>47</v>
      </c>
      <c r="AH80" s="16">
        <f>SUM(D80,F80,H80,J80,L80,N80,P80,R80,T80,V80,X80,Z80,AB80,AD80,AF80)</f>
        <v>40</v>
      </c>
      <c r="AI80" s="16">
        <f>+AG80+AH80</f>
        <v>87</v>
      </c>
    </row>
    <row r="81" spans="1:35" ht="23.25">
      <c r="A81" s="9" t="s">
        <v>23</v>
      </c>
      <c r="B81" s="10" t="s">
        <v>66</v>
      </c>
      <c r="C81" s="11">
        <v>0</v>
      </c>
      <c r="D81" s="11">
        <v>0</v>
      </c>
      <c r="E81" s="12">
        <v>4</v>
      </c>
      <c r="F81" s="12">
        <v>6</v>
      </c>
      <c r="G81" s="12">
        <v>10</v>
      </c>
      <c r="H81" s="12">
        <v>5</v>
      </c>
      <c r="I81" s="12">
        <v>25</v>
      </c>
      <c r="J81" s="12">
        <v>14</v>
      </c>
      <c r="K81" s="12">
        <v>11</v>
      </c>
      <c r="L81" s="12">
        <v>13</v>
      </c>
      <c r="M81" s="12">
        <v>8</v>
      </c>
      <c r="N81" s="12">
        <v>14</v>
      </c>
      <c r="O81" s="12">
        <v>13</v>
      </c>
      <c r="P81" s="12">
        <v>9</v>
      </c>
      <c r="Q81" s="12">
        <v>6</v>
      </c>
      <c r="R81" s="12">
        <v>7</v>
      </c>
      <c r="S81" s="12">
        <v>10</v>
      </c>
      <c r="T81" s="12">
        <v>9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87</v>
      </c>
      <c r="AH81" s="12">
        <v>77</v>
      </c>
      <c r="AI81" s="12">
        <v>164</v>
      </c>
    </row>
    <row r="82" spans="1:35" ht="23.25">
      <c r="A82" s="13" t="s">
        <v>25</v>
      </c>
      <c r="B82" s="14" t="s">
        <v>66</v>
      </c>
      <c r="C82" s="15">
        <v>0</v>
      </c>
      <c r="D82" s="15">
        <v>0</v>
      </c>
      <c r="E82" s="15">
        <v>4</v>
      </c>
      <c r="F82" s="15">
        <v>6</v>
      </c>
      <c r="G82" s="15">
        <v>10</v>
      </c>
      <c r="H82" s="15">
        <v>5</v>
      </c>
      <c r="I82" s="15">
        <v>25</v>
      </c>
      <c r="J82" s="15">
        <v>14</v>
      </c>
      <c r="K82" s="15">
        <v>11</v>
      </c>
      <c r="L82" s="15">
        <v>13</v>
      </c>
      <c r="M82" s="15">
        <v>8</v>
      </c>
      <c r="N82" s="15">
        <v>14</v>
      </c>
      <c r="O82" s="15">
        <v>13</v>
      </c>
      <c r="P82" s="15">
        <v>9</v>
      </c>
      <c r="Q82" s="15">
        <v>6</v>
      </c>
      <c r="R82" s="15">
        <v>7</v>
      </c>
      <c r="S82" s="15">
        <v>10</v>
      </c>
      <c r="T82" s="15">
        <v>9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f>SUM(C82,E82,G82,I82,K82,M82,O82,Q82,S82,U82,W82,Y82,AA82,AC82,AE82)</f>
        <v>87</v>
      </c>
      <c r="AH82" s="16">
        <f>SUM(D82,F82,H82,J82,L82,N82,P82,R82,T82,V82,X82,Z82,AB82,AD82,AF82)</f>
        <v>77</v>
      </c>
      <c r="AI82" s="16">
        <f>+AG82+AH82</f>
        <v>164</v>
      </c>
    </row>
    <row r="83" spans="1:35" ht="23.25">
      <c r="A83" s="9" t="s">
        <v>23</v>
      </c>
      <c r="B83" s="10" t="s">
        <v>67</v>
      </c>
      <c r="C83" s="11">
        <v>0</v>
      </c>
      <c r="D83" s="11">
        <v>0</v>
      </c>
      <c r="E83" s="12">
        <v>10</v>
      </c>
      <c r="F83" s="12">
        <v>10</v>
      </c>
      <c r="G83" s="12">
        <v>9</v>
      </c>
      <c r="H83" s="12">
        <v>15</v>
      </c>
      <c r="I83" s="12">
        <v>15</v>
      </c>
      <c r="J83" s="12">
        <v>8</v>
      </c>
      <c r="K83" s="12">
        <v>13</v>
      </c>
      <c r="L83" s="12">
        <v>11</v>
      </c>
      <c r="M83" s="12">
        <v>7</v>
      </c>
      <c r="N83" s="12">
        <v>10</v>
      </c>
      <c r="O83" s="12">
        <v>13</v>
      </c>
      <c r="P83" s="12">
        <v>6</v>
      </c>
      <c r="Q83" s="12">
        <v>15</v>
      </c>
      <c r="R83" s="12">
        <v>20</v>
      </c>
      <c r="S83" s="12">
        <v>10</v>
      </c>
      <c r="T83" s="12">
        <v>8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92</v>
      </c>
      <c r="AH83" s="12">
        <v>88</v>
      </c>
      <c r="AI83" s="12">
        <v>180</v>
      </c>
    </row>
    <row r="84" spans="1:35" ht="23.25">
      <c r="A84" s="13" t="s">
        <v>25</v>
      </c>
      <c r="B84" s="14" t="s">
        <v>67</v>
      </c>
      <c r="C84" s="15">
        <v>0</v>
      </c>
      <c r="D84" s="15">
        <v>0</v>
      </c>
      <c r="E84" s="15">
        <v>10</v>
      </c>
      <c r="F84" s="15">
        <v>10</v>
      </c>
      <c r="G84" s="15">
        <v>10</v>
      </c>
      <c r="H84" s="15">
        <v>15</v>
      </c>
      <c r="I84" s="15">
        <v>14</v>
      </c>
      <c r="J84" s="15">
        <v>8</v>
      </c>
      <c r="K84" s="15">
        <v>13</v>
      </c>
      <c r="L84" s="15">
        <v>11</v>
      </c>
      <c r="M84" s="15">
        <v>7</v>
      </c>
      <c r="N84" s="15">
        <v>10</v>
      </c>
      <c r="O84" s="15">
        <v>13</v>
      </c>
      <c r="P84" s="15">
        <v>6</v>
      </c>
      <c r="Q84" s="15">
        <v>15</v>
      </c>
      <c r="R84" s="15">
        <v>20</v>
      </c>
      <c r="S84" s="15">
        <v>11</v>
      </c>
      <c r="T84" s="15">
        <v>8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f>SUM(C84,E84,G84,I84,K84,M84,O84,Q84,S84,U84,W84,Y84,AA84,AC84,AE84)</f>
        <v>93</v>
      </c>
      <c r="AH84" s="16">
        <f>SUM(D84,F84,H84,J84,L84,N84,P84,R84,T84,V84,X84,Z84,AB84,AD84,AF84)</f>
        <v>88</v>
      </c>
      <c r="AI84" s="16">
        <f>+AG84+AH84</f>
        <v>181</v>
      </c>
    </row>
    <row r="85" spans="1:35" ht="23.25">
      <c r="A85" s="9" t="s">
        <v>23</v>
      </c>
      <c r="B85" s="10" t="s">
        <v>68</v>
      </c>
      <c r="C85" s="11">
        <v>0</v>
      </c>
      <c r="D85" s="11">
        <v>0</v>
      </c>
      <c r="E85" s="12">
        <v>1</v>
      </c>
      <c r="F85" s="12">
        <v>3</v>
      </c>
      <c r="G85" s="12">
        <v>7</v>
      </c>
      <c r="H85" s="12">
        <v>2</v>
      </c>
      <c r="I85" s="12">
        <v>1</v>
      </c>
      <c r="J85" s="12">
        <v>2</v>
      </c>
      <c r="K85" s="12">
        <v>2</v>
      </c>
      <c r="L85" s="12">
        <v>3</v>
      </c>
      <c r="M85" s="12">
        <v>3</v>
      </c>
      <c r="N85" s="12">
        <v>4</v>
      </c>
      <c r="O85" s="12">
        <v>5</v>
      </c>
      <c r="P85" s="12">
        <v>4</v>
      </c>
      <c r="Q85" s="12">
        <v>3</v>
      </c>
      <c r="R85" s="12">
        <v>6</v>
      </c>
      <c r="S85" s="12">
        <v>7</v>
      </c>
      <c r="T85" s="12">
        <v>2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29</v>
      </c>
      <c r="AH85" s="12">
        <v>26</v>
      </c>
      <c r="AI85" s="12">
        <v>55</v>
      </c>
    </row>
    <row r="86" spans="1:35" ht="23.25">
      <c r="A86" s="13" t="s">
        <v>25</v>
      </c>
      <c r="B86" s="14" t="s">
        <v>68</v>
      </c>
      <c r="C86" s="15">
        <v>0</v>
      </c>
      <c r="D86" s="15">
        <v>0</v>
      </c>
      <c r="E86" s="15">
        <v>1</v>
      </c>
      <c r="F86" s="15">
        <v>3</v>
      </c>
      <c r="G86" s="15">
        <v>7</v>
      </c>
      <c r="H86" s="15">
        <v>2</v>
      </c>
      <c r="I86" s="15">
        <v>2</v>
      </c>
      <c r="J86" s="15">
        <v>2</v>
      </c>
      <c r="K86" s="15">
        <v>2</v>
      </c>
      <c r="L86" s="15">
        <v>3</v>
      </c>
      <c r="M86" s="15">
        <v>3</v>
      </c>
      <c r="N86" s="15">
        <v>4</v>
      </c>
      <c r="O86" s="15">
        <v>5</v>
      </c>
      <c r="P86" s="15">
        <v>4</v>
      </c>
      <c r="Q86" s="15">
        <v>3</v>
      </c>
      <c r="R86" s="15">
        <v>6</v>
      </c>
      <c r="S86" s="15">
        <v>7</v>
      </c>
      <c r="T86" s="15">
        <v>2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f>SUM(C86,E86,G86,I86,K86,M86,O86,Q86,S86,U86,W86,Y86,AA86,AC86,AE86)</f>
        <v>30</v>
      </c>
      <c r="AH86" s="16">
        <f>SUM(D86,F86,H86,J86,L86,N86,P86,R86,T86,V86,X86,Z86,AB86,AD86,AF86)</f>
        <v>26</v>
      </c>
      <c r="AI86" s="16">
        <f>+AG86+AH86</f>
        <v>56</v>
      </c>
    </row>
    <row r="87" spans="1:35" ht="23.25">
      <c r="A87" s="9" t="s">
        <v>23</v>
      </c>
      <c r="B87" s="10" t="s">
        <v>69</v>
      </c>
      <c r="C87" s="11">
        <v>0</v>
      </c>
      <c r="D87" s="11">
        <v>0</v>
      </c>
      <c r="E87" s="12">
        <v>20</v>
      </c>
      <c r="F87" s="12">
        <v>11</v>
      </c>
      <c r="G87" s="12">
        <v>20</v>
      </c>
      <c r="H87" s="12">
        <v>24</v>
      </c>
      <c r="I87" s="12">
        <v>26</v>
      </c>
      <c r="J87" s="12">
        <v>25</v>
      </c>
      <c r="K87" s="12">
        <v>22</v>
      </c>
      <c r="L87" s="12">
        <v>18</v>
      </c>
      <c r="M87" s="12">
        <v>15</v>
      </c>
      <c r="N87" s="12">
        <v>14</v>
      </c>
      <c r="O87" s="12">
        <v>15</v>
      </c>
      <c r="P87" s="12">
        <v>16</v>
      </c>
      <c r="Q87" s="12">
        <v>20</v>
      </c>
      <c r="R87" s="12">
        <v>20</v>
      </c>
      <c r="S87" s="12">
        <v>34</v>
      </c>
      <c r="T87" s="12">
        <v>31</v>
      </c>
      <c r="U87" s="12">
        <v>17</v>
      </c>
      <c r="V87" s="12">
        <v>22</v>
      </c>
      <c r="W87" s="12">
        <v>18</v>
      </c>
      <c r="X87" s="12">
        <v>9</v>
      </c>
      <c r="Y87" s="12">
        <v>15</v>
      </c>
      <c r="Z87" s="12">
        <v>16</v>
      </c>
      <c r="AA87" s="12">
        <v>0</v>
      </c>
      <c r="AB87" s="12">
        <v>0</v>
      </c>
      <c r="AC87" s="12">
        <v>0</v>
      </c>
      <c r="AD87" s="12">
        <v>1</v>
      </c>
      <c r="AE87" s="12">
        <v>0</v>
      </c>
      <c r="AF87" s="12">
        <v>0</v>
      </c>
      <c r="AG87" s="12">
        <v>222</v>
      </c>
      <c r="AH87" s="12">
        <v>207</v>
      </c>
      <c r="AI87" s="12">
        <v>429</v>
      </c>
    </row>
    <row r="88" spans="1:35" ht="23.25">
      <c r="A88" s="13" t="s">
        <v>25</v>
      </c>
      <c r="B88" s="14" t="s">
        <v>69</v>
      </c>
      <c r="C88" s="15">
        <v>0</v>
      </c>
      <c r="D88" s="15">
        <v>0</v>
      </c>
      <c r="E88" s="15">
        <v>21</v>
      </c>
      <c r="F88" s="15">
        <v>11</v>
      </c>
      <c r="G88" s="15">
        <v>29</v>
      </c>
      <c r="H88" s="15">
        <v>26</v>
      </c>
      <c r="I88" s="15">
        <v>19</v>
      </c>
      <c r="J88" s="15">
        <v>24</v>
      </c>
      <c r="K88" s="15">
        <v>22</v>
      </c>
      <c r="L88" s="15">
        <v>19</v>
      </c>
      <c r="M88" s="15">
        <v>14</v>
      </c>
      <c r="N88" s="15">
        <v>15</v>
      </c>
      <c r="O88" s="15">
        <v>15</v>
      </c>
      <c r="P88" s="15">
        <v>16</v>
      </c>
      <c r="Q88" s="15">
        <v>20</v>
      </c>
      <c r="R88" s="15">
        <v>20</v>
      </c>
      <c r="S88" s="15">
        <f>18+16</f>
        <v>34</v>
      </c>
      <c r="T88" s="15">
        <f>17+15</f>
        <v>32</v>
      </c>
      <c r="U88" s="17">
        <v>15</v>
      </c>
      <c r="V88" s="17">
        <v>22</v>
      </c>
      <c r="W88" s="17">
        <v>18</v>
      </c>
      <c r="X88" s="17">
        <v>9</v>
      </c>
      <c r="Y88" s="17">
        <v>15</v>
      </c>
      <c r="Z88" s="17">
        <v>16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6">
        <f>SUM(C88,E88,G88,I88,K88,M88,O88,Q88,S88,U88,W88,Y88,AA88,AC88,AE88)</f>
        <v>222</v>
      </c>
      <c r="AH88" s="16">
        <f>SUM(D88,F88,H88,J88,L88,N88,P88,R88,T88,V88,X88,Z88,AB88,AD88,AF88)</f>
        <v>210</v>
      </c>
      <c r="AI88" s="16">
        <f>+AG88+AH88</f>
        <v>432</v>
      </c>
    </row>
    <row r="89" spans="1:35" ht="23.25">
      <c r="A89" s="9" t="s">
        <v>23</v>
      </c>
      <c r="B89" s="10" t="s">
        <v>70</v>
      </c>
      <c r="C89" s="11">
        <v>0</v>
      </c>
      <c r="D89" s="11">
        <v>0</v>
      </c>
      <c r="E89" s="12">
        <v>21</v>
      </c>
      <c r="F89" s="12">
        <v>19</v>
      </c>
      <c r="G89" s="12">
        <v>18</v>
      </c>
      <c r="H89" s="12">
        <v>16</v>
      </c>
      <c r="I89" s="12">
        <v>19</v>
      </c>
      <c r="J89" s="12">
        <v>9</v>
      </c>
      <c r="K89" s="12">
        <v>12</v>
      </c>
      <c r="L89" s="12">
        <v>17</v>
      </c>
      <c r="M89" s="12">
        <v>6</v>
      </c>
      <c r="N89" s="12">
        <v>3</v>
      </c>
      <c r="O89" s="12">
        <v>8</v>
      </c>
      <c r="P89" s="12">
        <v>8</v>
      </c>
      <c r="Q89" s="12">
        <v>13</v>
      </c>
      <c r="R89" s="12">
        <v>8</v>
      </c>
      <c r="S89" s="12">
        <v>13</v>
      </c>
      <c r="T89" s="12">
        <v>12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110</v>
      </c>
      <c r="AH89" s="12">
        <v>92</v>
      </c>
      <c r="AI89" s="12">
        <v>202</v>
      </c>
    </row>
    <row r="90" spans="1:35" ht="23.25">
      <c r="A90" s="13" t="s">
        <v>25</v>
      </c>
      <c r="B90" s="14" t="s">
        <v>70</v>
      </c>
      <c r="C90" s="15">
        <v>0</v>
      </c>
      <c r="D90" s="15">
        <v>0</v>
      </c>
      <c r="E90" s="15">
        <v>20</v>
      </c>
      <c r="F90" s="15">
        <v>20</v>
      </c>
      <c r="G90" s="15">
        <v>18</v>
      </c>
      <c r="H90" s="15">
        <v>16</v>
      </c>
      <c r="I90" s="15">
        <v>19</v>
      </c>
      <c r="J90" s="15">
        <v>9</v>
      </c>
      <c r="K90" s="15">
        <v>12</v>
      </c>
      <c r="L90" s="15">
        <v>17</v>
      </c>
      <c r="M90" s="15">
        <v>6</v>
      </c>
      <c r="N90" s="15">
        <v>3</v>
      </c>
      <c r="O90" s="15">
        <v>8</v>
      </c>
      <c r="P90" s="15">
        <v>8</v>
      </c>
      <c r="Q90" s="15">
        <v>13</v>
      </c>
      <c r="R90" s="15">
        <v>8</v>
      </c>
      <c r="S90" s="15">
        <v>13</v>
      </c>
      <c r="T90" s="15">
        <v>12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f>SUM(C90,E90,G90,I90,K90,M90,O90,Q90,S90,U90,W90,Y90,AA90,AC90,AE90)</f>
        <v>109</v>
      </c>
      <c r="AH90" s="16">
        <f>SUM(D90,F90,H90,J90,L90,N90,P90,R90,T90,V90,X90,Z90,AB90,AD90,AF90)</f>
        <v>93</v>
      </c>
      <c r="AI90" s="16">
        <f>+AG90+AH90</f>
        <v>202</v>
      </c>
    </row>
    <row r="91" spans="1:35" ht="23.25">
      <c r="A91" s="9" t="s">
        <v>23</v>
      </c>
      <c r="B91" s="10" t="s">
        <v>71</v>
      </c>
      <c r="C91" s="11">
        <v>0</v>
      </c>
      <c r="D91" s="11">
        <v>0</v>
      </c>
      <c r="E91" s="12">
        <v>22</v>
      </c>
      <c r="F91" s="12">
        <v>23</v>
      </c>
      <c r="G91" s="12">
        <v>22</v>
      </c>
      <c r="H91" s="12">
        <v>26</v>
      </c>
      <c r="I91" s="12">
        <v>27</v>
      </c>
      <c r="J91" s="12">
        <v>24</v>
      </c>
      <c r="K91" s="12">
        <v>19</v>
      </c>
      <c r="L91" s="12">
        <v>21</v>
      </c>
      <c r="M91" s="12">
        <v>23</v>
      </c>
      <c r="N91" s="12">
        <v>25</v>
      </c>
      <c r="O91" s="12">
        <v>19</v>
      </c>
      <c r="P91" s="12">
        <v>22</v>
      </c>
      <c r="Q91" s="12">
        <v>24</v>
      </c>
      <c r="R91" s="12">
        <v>25</v>
      </c>
      <c r="S91" s="12">
        <v>21</v>
      </c>
      <c r="T91" s="12">
        <v>31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177</v>
      </c>
      <c r="AH91" s="12">
        <v>197</v>
      </c>
      <c r="AI91" s="12">
        <v>374</v>
      </c>
    </row>
    <row r="92" spans="1:35" ht="23.25">
      <c r="A92" s="13" t="s">
        <v>25</v>
      </c>
      <c r="B92" s="14" t="s">
        <v>71</v>
      </c>
      <c r="C92" s="15">
        <v>0</v>
      </c>
      <c r="D92" s="15">
        <v>0</v>
      </c>
      <c r="E92" s="15">
        <v>22</v>
      </c>
      <c r="F92" s="15">
        <v>23</v>
      </c>
      <c r="G92" s="15">
        <v>22</v>
      </c>
      <c r="H92" s="15">
        <v>26</v>
      </c>
      <c r="I92" s="15">
        <v>27</v>
      </c>
      <c r="J92" s="15">
        <v>24</v>
      </c>
      <c r="K92" s="15">
        <v>19</v>
      </c>
      <c r="L92" s="15">
        <v>21</v>
      </c>
      <c r="M92" s="15">
        <v>23</v>
      </c>
      <c r="N92" s="15">
        <v>25</v>
      </c>
      <c r="O92" s="15">
        <v>19</v>
      </c>
      <c r="P92" s="15">
        <v>22</v>
      </c>
      <c r="Q92" s="15">
        <v>24</v>
      </c>
      <c r="R92" s="15">
        <v>25</v>
      </c>
      <c r="S92" s="15">
        <v>21</v>
      </c>
      <c r="T92" s="15">
        <v>31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f>SUM(C92,E92,G92,I92,K92,M92,O92,Q92,S92,U92,W92,Y92,AA92,AC92,AE92)</f>
        <v>177</v>
      </c>
      <c r="AH92" s="16">
        <f>SUM(D92,F92,H92,J92,L92,N92,P92,R92,T92,V92,X92,Z92,AB92,AD92,AF92)</f>
        <v>197</v>
      </c>
      <c r="AI92" s="16">
        <f>+AG92+AH92</f>
        <v>374</v>
      </c>
    </row>
    <row r="93" spans="1:35" ht="23.25">
      <c r="A93" s="9" t="s">
        <v>23</v>
      </c>
      <c r="B93" s="10" t="s">
        <v>72</v>
      </c>
      <c r="C93" s="11">
        <v>0</v>
      </c>
      <c r="D93" s="11">
        <v>0</v>
      </c>
      <c r="E93" s="12">
        <v>4</v>
      </c>
      <c r="F93" s="12">
        <v>13</v>
      </c>
      <c r="G93" s="12">
        <v>6</v>
      </c>
      <c r="H93" s="12">
        <v>7</v>
      </c>
      <c r="I93" s="12">
        <v>9</v>
      </c>
      <c r="J93" s="12">
        <v>2</v>
      </c>
      <c r="K93" s="12">
        <v>4</v>
      </c>
      <c r="L93" s="12">
        <v>1</v>
      </c>
      <c r="M93" s="12">
        <v>6</v>
      </c>
      <c r="N93" s="12">
        <v>1</v>
      </c>
      <c r="O93" s="12">
        <v>10</v>
      </c>
      <c r="P93" s="12">
        <v>7</v>
      </c>
      <c r="Q93" s="12">
        <v>5</v>
      </c>
      <c r="R93" s="12">
        <v>4</v>
      </c>
      <c r="S93" s="12">
        <v>7</v>
      </c>
      <c r="T93" s="12">
        <v>4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51</v>
      </c>
      <c r="AH93" s="12">
        <v>39</v>
      </c>
      <c r="AI93" s="12">
        <v>90</v>
      </c>
    </row>
    <row r="94" spans="1:35" ht="23.25">
      <c r="A94" s="13" t="s">
        <v>25</v>
      </c>
      <c r="B94" s="14" t="s">
        <v>72</v>
      </c>
      <c r="C94" s="15">
        <v>0</v>
      </c>
      <c r="D94" s="15">
        <v>0</v>
      </c>
      <c r="E94" s="15">
        <v>4</v>
      </c>
      <c r="F94" s="15">
        <v>13</v>
      </c>
      <c r="G94" s="15">
        <v>7</v>
      </c>
      <c r="H94" s="15">
        <v>5</v>
      </c>
      <c r="I94" s="15">
        <v>10</v>
      </c>
      <c r="J94" s="15">
        <v>2</v>
      </c>
      <c r="K94" s="15">
        <v>4</v>
      </c>
      <c r="L94" s="15">
        <v>1</v>
      </c>
      <c r="M94" s="15">
        <v>6</v>
      </c>
      <c r="N94" s="15">
        <v>1</v>
      </c>
      <c r="O94" s="15">
        <v>10</v>
      </c>
      <c r="P94" s="15">
        <v>7</v>
      </c>
      <c r="Q94" s="15">
        <v>5</v>
      </c>
      <c r="R94" s="15">
        <v>4</v>
      </c>
      <c r="S94" s="15">
        <v>7</v>
      </c>
      <c r="T94" s="15">
        <v>4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f>SUM(C94,E94,G94,I94,K94,M94,O94,Q94,S94,U94,W94,Y94,AA94,AC94,AE94)</f>
        <v>53</v>
      </c>
      <c r="AH94" s="16">
        <f>SUM(D94,F94,H94,J94,L94,N94,P94,R94,T94,V94,X94,Z94,AB94,AD94,AF94)</f>
        <v>37</v>
      </c>
      <c r="AI94" s="16">
        <f>+AG94+AH94</f>
        <v>90</v>
      </c>
    </row>
    <row r="95" spans="1:35" ht="23.25">
      <c r="A95" s="9" t="s">
        <v>23</v>
      </c>
      <c r="B95" s="10" t="s">
        <v>73</v>
      </c>
      <c r="C95" s="11">
        <v>0</v>
      </c>
      <c r="D95" s="11">
        <v>0</v>
      </c>
      <c r="E95" s="12">
        <v>3</v>
      </c>
      <c r="F95" s="12">
        <v>5</v>
      </c>
      <c r="G95" s="12">
        <v>4</v>
      </c>
      <c r="H95" s="12">
        <v>2</v>
      </c>
      <c r="I95" s="12">
        <v>5</v>
      </c>
      <c r="J95" s="12">
        <v>4</v>
      </c>
      <c r="K95" s="12">
        <v>5</v>
      </c>
      <c r="L95" s="12">
        <v>4</v>
      </c>
      <c r="M95" s="12">
        <v>7</v>
      </c>
      <c r="N95" s="12">
        <v>1</v>
      </c>
      <c r="O95" s="12">
        <v>1</v>
      </c>
      <c r="P95" s="12">
        <v>6</v>
      </c>
      <c r="Q95" s="12">
        <v>6</v>
      </c>
      <c r="R95" s="12">
        <v>2</v>
      </c>
      <c r="S95" s="12">
        <v>4</v>
      </c>
      <c r="T95" s="12">
        <v>9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35</v>
      </c>
      <c r="AH95" s="12">
        <v>33</v>
      </c>
      <c r="AI95" s="12">
        <v>68</v>
      </c>
    </row>
    <row r="96" spans="1:35" ht="23.25">
      <c r="A96" s="13" t="s">
        <v>25</v>
      </c>
      <c r="B96" s="14" t="s">
        <v>73</v>
      </c>
      <c r="C96" s="15">
        <v>0</v>
      </c>
      <c r="D96" s="15">
        <v>0</v>
      </c>
      <c r="E96" s="15">
        <v>3</v>
      </c>
      <c r="F96" s="15">
        <v>5</v>
      </c>
      <c r="G96" s="15">
        <v>4</v>
      </c>
      <c r="H96" s="15">
        <v>2</v>
      </c>
      <c r="I96" s="15">
        <v>5</v>
      </c>
      <c r="J96" s="15">
        <v>4</v>
      </c>
      <c r="K96" s="15">
        <v>5</v>
      </c>
      <c r="L96" s="15">
        <v>4</v>
      </c>
      <c r="M96" s="15">
        <v>7</v>
      </c>
      <c r="N96" s="15">
        <v>1</v>
      </c>
      <c r="O96" s="15">
        <v>1</v>
      </c>
      <c r="P96" s="15">
        <v>6</v>
      </c>
      <c r="Q96" s="15">
        <v>6</v>
      </c>
      <c r="R96" s="15">
        <v>2</v>
      </c>
      <c r="S96" s="15">
        <v>4</v>
      </c>
      <c r="T96" s="15">
        <v>9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f>SUM(C96,E96,G96,I96,K96,M96,O96,Q96,S96,U96,W96,Y96,AA96,AC96,AE96)</f>
        <v>35</v>
      </c>
      <c r="AH96" s="16">
        <f>SUM(D96,F96,H96,J96,L96,N96,P96,R96,T96,V96,X96,Z96,AB96,AD96,AF96)</f>
        <v>33</v>
      </c>
      <c r="AI96" s="16">
        <f>+AG96+AH96</f>
        <v>68</v>
      </c>
    </row>
    <row r="97" spans="1:35" ht="23.25">
      <c r="A97" s="9" t="s">
        <v>23</v>
      </c>
      <c r="B97" s="10" t="s">
        <v>74</v>
      </c>
      <c r="C97" s="11">
        <v>0</v>
      </c>
      <c r="D97" s="11">
        <v>0</v>
      </c>
      <c r="E97" s="12">
        <v>17</v>
      </c>
      <c r="F97" s="12">
        <v>12</v>
      </c>
      <c r="G97" s="12">
        <v>9</v>
      </c>
      <c r="H97" s="12">
        <v>18</v>
      </c>
      <c r="I97" s="12">
        <v>18</v>
      </c>
      <c r="J97" s="12">
        <v>11</v>
      </c>
      <c r="K97" s="12">
        <v>20</v>
      </c>
      <c r="L97" s="12">
        <v>15</v>
      </c>
      <c r="M97" s="12">
        <v>15</v>
      </c>
      <c r="N97" s="12">
        <v>9</v>
      </c>
      <c r="O97" s="12">
        <v>12</v>
      </c>
      <c r="P97" s="12">
        <v>8</v>
      </c>
      <c r="Q97" s="12">
        <v>10</v>
      </c>
      <c r="R97" s="12">
        <v>13</v>
      </c>
      <c r="S97" s="12">
        <v>6</v>
      </c>
      <c r="T97" s="12">
        <v>13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107</v>
      </c>
      <c r="AH97" s="12">
        <v>99</v>
      </c>
      <c r="AI97" s="12">
        <v>206</v>
      </c>
    </row>
    <row r="98" spans="1:35" ht="23.25">
      <c r="A98" s="13" t="s">
        <v>25</v>
      </c>
      <c r="B98" s="14" t="s">
        <v>74</v>
      </c>
      <c r="C98" s="15">
        <v>0</v>
      </c>
      <c r="D98" s="15">
        <v>0</v>
      </c>
      <c r="E98" s="15">
        <v>17</v>
      </c>
      <c r="F98" s="15">
        <v>12</v>
      </c>
      <c r="G98" s="15">
        <v>9</v>
      </c>
      <c r="H98" s="15">
        <v>18</v>
      </c>
      <c r="I98" s="15">
        <v>18</v>
      </c>
      <c r="J98" s="15">
        <v>11</v>
      </c>
      <c r="K98" s="15">
        <v>20</v>
      </c>
      <c r="L98" s="15">
        <v>15</v>
      </c>
      <c r="M98" s="15">
        <v>15</v>
      </c>
      <c r="N98" s="15">
        <v>9</v>
      </c>
      <c r="O98" s="15">
        <v>12</v>
      </c>
      <c r="P98" s="15">
        <v>8</v>
      </c>
      <c r="Q98" s="15">
        <v>10</v>
      </c>
      <c r="R98" s="15">
        <v>13</v>
      </c>
      <c r="S98" s="15">
        <v>6</v>
      </c>
      <c r="T98" s="15">
        <v>13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f>SUM(C98,E98,G98,I98,K98,M98,O98,Q98,S98,U98,W98,Y98,AA98,AC98,AE98)</f>
        <v>107</v>
      </c>
      <c r="AH98" s="16">
        <f>SUM(D98,F98,H98,J98,L98,N98,P98,R98,T98,V98,X98,Z98,AB98,AD98,AF98)</f>
        <v>99</v>
      </c>
      <c r="AI98" s="16">
        <f>+AG98+AH98</f>
        <v>206</v>
      </c>
    </row>
    <row r="99" spans="1:35" ht="23.25">
      <c r="A99" s="9" t="s">
        <v>23</v>
      </c>
      <c r="B99" s="10" t="s">
        <v>75</v>
      </c>
      <c r="C99" s="11">
        <v>0</v>
      </c>
      <c r="D99" s="11">
        <v>0</v>
      </c>
      <c r="E99" s="12">
        <v>17</v>
      </c>
      <c r="F99" s="12">
        <v>19</v>
      </c>
      <c r="G99" s="12">
        <v>26</v>
      </c>
      <c r="H99" s="12">
        <v>25</v>
      </c>
      <c r="I99" s="12">
        <v>9</v>
      </c>
      <c r="J99" s="12">
        <v>27</v>
      </c>
      <c r="K99" s="12">
        <v>17</v>
      </c>
      <c r="L99" s="12">
        <v>21</v>
      </c>
      <c r="M99" s="12">
        <v>20</v>
      </c>
      <c r="N99" s="12">
        <v>17</v>
      </c>
      <c r="O99" s="12">
        <v>27</v>
      </c>
      <c r="P99" s="12">
        <v>28</v>
      </c>
      <c r="Q99" s="12">
        <v>27</v>
      </c>
      <c r="R99" s="12">
        <v>33</v>
      </c>
      <c r="S99" s="12">
        <v>27</v>
      </c>
      <c r="T99" s="12">
        <v>29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170</v>
      </c>
      <c r="AH99" s="12">
        <v>199</v>
      </c>
      <c r="AI99" s="12">
        <v>369</v>
      </c>
    </row>
    <row r="100" spans="1:35" ht="23.25">
      <c r="A100" s="13" t="s">
        <v>25</v>
      </c>
      <c r="B100" s="14" t="s">
        <v>75</v>
      </c>
      <c r="C100" s="15">
        <v>0</v>
      </c>
      <c r="D100" s="15">
        <v>0</v>
      </c>
      <c r="E100" s="15">
        <v>17</v>
      </c>
      <c r="F100" s="15">
        <v>19</v>
      </c>
      <c r="G100" s="15">
        <v>26</v>
      </c>
      <c r="H100" s="15">
        <v>25</v>
      </c>
      <c r="I100" s="15">
        <v>9</v>
      </c>
      <c r="J100" s="15">
        <v>27</v>
      </c>
      <c r="K100" s="15">
        <v>17</v>
      </c>
      <c r="L100" s="15">
        <v>21</v>
      </c>
      <c r="M100" s="15">
        <v>20</v>
      </c>
      <c r="N100" s="15">
        <v>17</v>
      </c>
      <c r="O100" s="15">
        <v>27</v>
      </c>
      <c r="P100" s="15">
        <v>27</v>
      </c>
      <c r="Q100" s="15">
        <v>27</v>
      </c>
      <c r="R100" s="15">
        <v>33</v>
      </c>
      <c r="S100" s="15">
        <v>27</v>
      </c>
      <c r="T100" s="15">
        <v>29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f>SUM(C100,E100,G100,I100,K100,M100,O100,Q100,S100,U100,W100,Y100,AA100,AC100,AE100)</f>
        <v>170</v>
      </c>
      <c r="AH100" s="16">
        <f>SUM(D100,F100,H100,J100,L100,N100,P100,R100,T100,V100,X100,Z100,AB100,AD100,AF100)</f>
        <v>198</v>
      </c>
      <c r="AI100" s="16">
        <f>+AG100+AH100</f>
        <v>368</v>
      </c>
    </row>
    <row r="101" spans="1:35" ht="23.25">
      <c r="A101" s="9" t="s">
        <v>23</v>
      </c>
      <c r="B101" s="10" t="s">
        <v>76</v>
      </c>
      <c r="C101" s="11">
        <v>0</v>
      </c>
      <c r="D101" s="11">
        <v>0</v>
      </c>
      <c r="E101" s="12">
        <v>13</v>
      </c>
      <c r="F101" s="12">
        <v>10</v>
      </c>
      <c r="G101" s="12">
        <v>13</v>
      </c>
      <c r="H101" s="12">
        <v>15</v>
      </c>
      <c r="I101" s="12">
        <v>13</v>
      </c>
      <c r="J101" s="12">
        <v>16</v>
      </c>
      <c r="K101" s="12">
        <v>16</v>
      </c>
      <c r="L101" s="12">
        <v>9</v>
      </c>
      <c r="M101" s="12">
        <v>8</v>
      </c>
      <c r="N101" s="12">
        <v>14</v>
      </c>
      <c r="O101" s="12">
        <v>13</v>
      </c>
      <c r="P101" s="12">
        <v>4</v>
      </c>
      <c r="Q101" s="12">
        <v>15</v>
      </c>
      <c r="R101" s="12">
        <v>14</v>
      </c>
      <c r="S101" s="12">
        <v>17</v>
      </c>
      <c r="T101" s="12">
        <v>9</v>
      </c>
      <c r="U101" s="12">
        <v>23</v>
      </c>
      <c r="V101" s="12">
        <v>23</v>
      </c>
      <c r="W101" s="12">
        <v>15</v>
      </c>
      <c r="X101" s="12">
        <v>15</v>
      </c>
      <c r="Y101" s="12">
        <v>14</v>
      </c>
      <c r="Z101" s="12">
        <v>13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160</v>
      </c>
      <c r="AH101" s="12">
        <v>142</v>
      </c>
      <c r="AI101" s="12">
        <v>302</v>
      </c>
    </row>
    <row r="102" spans="1:35" ht="23.25">
      <c r="A102" s="13" t="s">
        <v>25</v>
      </c>
      <c r="B102" s="14" t="s">
        <v>76</v>
      </c>
      <c r="C102" s="15">
        <v>0</v>
      </c>
      <c r="D102" s="15">
        <v>0</v>
      </c>
      <c r="E102" s="15">
        <v>13</v>
      </c>
      <c r="F102" s="15">
        <v>10</v>
      </c>
      <c r="G102" s="15">
        <v>13</v>
      </c>
      <c r="H102" s="15">
        <v>15</v>
      </c>
      <c r="I102" s="15">
        <v>13</v>
      </c>
      <c r="J102" s="15">
        <v>16</v>
      </c>
      <c r="K102" s="15">
        <v>16</v>
      </c>
      <c r="L102" s="15">
        <v>9</v>
      </c>
      <c r="M102" s="15">
        <v>8</v>
      </c>
      <c r="N102" s="15">
        <v>14</v>
      </c>
      <c r="O102" s="15">
        <v>13</v>
      </c>
      <c r="P102" s="15">
        <v>4</v>
      </c>
      <c r="Q102" s="15">
        <v>15</v>
      </c>
      <c r="R102" s="15">
        <v>14</v>
      </c>
      <c r="S102" s="15">
        <v>17</v>
      </c>
      <c r="T102" s="15">
        <v>9</v>
      </c>
      <c r="U102" s="17">
        <v>23</v>
      </c>
      <c r="V102" s="17">
        <v>23</v>
      </c>
      <c r="W102" s="17">
        <v>15</v>
      </c>
      <c r="X102" s="17">
        <v>15</v>
      </c>
      <c r="Y102" s="17">
        <v>14</v>
      </c>
      <c r="Z102" s="17">
        <v>13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6">
        <f>SUM(C102,E102,G102,I102,K102,M102,O102,Q102,S102,U102,W102,Y102,AA102,AC102,AE102)</f>
        <v>160</v>
      </c>
      <c r="AH102" s="16">
        <f>SUM(D102,F102,H102,J102,L102,N102,P102,R102,T102,V102,X102,Z102,AB102,AD102,AF102)</f>
        <v>142</v>
      </c>
      <c r="AI102" s="16">
        <f>+AG102+AH102</f>
        <v>302</v>
      </c>
    </row>
    <row r="103" spans="1:35" ht="23.25">
      <c r="A103" s="9" t="s">
        <v>23</v>
      </c>
      <c r="B103" s="10" t="s">
        <v>77</v>
      </c>
      <c r="C103" s="11">
        <v>0</v>
      </c>
      <c r="D103" s="11">
        <v>0</v>
      </c>
      <c r="E103" s="12">
        <v>9</v>
      </c>
      <c r="F103" s="12">
        <v>7</v>
      </c>
      <c r="G103" s="12">
        <v>6</v>
      </c>
      <c r="H103" s="12">
        <v>4</v>
      </c>
      <c r="I103" s="12">
        <v>11</v>
      </c>
      <c r="J103" s="12">
        <v>13</v>
      </c>
      <c r="K103" s="12">
        <v>17</v>
      </c>
      <c r="L103" s="12">
        <v>7</v>
      </c>
      <c r="M103" s="12">
        <v>3</v>
      </c>
      <c r="N103" s="12">
        <v>6</v>
      </c>
      <c r="O103" s="12">
        <v>8</v>
      </c>
      <c r="P103" s="12">
        <v>5</v>
      </c>
      <c r="Q103" s="12">
        <v>4</v>
      </c>
      <c r="R103" s="12">
        <v>5</v>
      </c>
      <c r="S103" s="12">
        <v>6</v>
      </c>
      <c r="T103" s="12">
        <v>6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64</v>
      </c>
      <c r="AH103" s="12">
        <v>53</v>
      </c>
      <c r="AI103" s="12">
        <v>117</v>
      </c>
    </row>
    <row r="104" spans="1:35" ht="23.25">
      <c r="A104" s="13" t="s">
        <v>25</v>
      </c>
      <c r="B104" s="14" t="s">
        <v>77</v>
      </c>
      <c r="C104" s="15">
        <v>0</v>
      </c>
      <c r="D104" s="15">
        <v>0</v>
      </c>
      <c r="E104" s="15">
        <v>9</v>
      </c>
      <c r="F104" s="15">
        <v>7</v>
      </c>
      <c r="G104" s="15">
        <v>6</v>
      </c>
      <c r="H104" s="15">
        <v>4</v>
      </c>
      <c r="I104" s="15">
        <v>11</v>
      </c>
      <c r="J104" s="15">
        <v>13</v>
      </c>
      <c r="K104" s="15">
        <v>16</v>
      </c>
      <c r="L104" s="15">
        <v>7</v>
      </c>
      <c r="M104" s="15">
        <v>3</v>
      </c>
      <c r="N104" s="15">
        <v>6</v>
      </c>
      <c r="O104" s="15">
        <v>7</v>
      </c>
      <c r="P104" s="15">
        <v>5</v>
      </c>
      <c r="Q104" s="15">
        <v>4</v>
      </c>
      <c r="R104" s="15">
        <v>5</v>
      </c>
      <c r="S104" s="15">
        <v>6</v>
      </c>
      <c r="T104" s="15">
        <v>6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f>SUM(C104,E104,G104,I104,K104,M104,O104,Q104,S104,U104,W104,Y104,AA104,AC104,AE104)</f>
        <v>62</v>
      </c>
      <c r="AH104" s="16">
        <f>SUM(D104,F104,H104,J104,L104,N104,P104,R104,T104,V104,X104,Z104,AB104,AD104,AF104)</f>
        <v>53</v>
      </c>
      <c r="AI104" s="16">
        <f>+AG104+AH104</f>
        <v>115</v>
      </c>
    </row>
    <row r="105" spans="1:35" ht="23.25">
      <c r="A105" s="9" t="s">
        <v>23</v>
      </c>
      <c r="B105" s="10" t="s">
        <v>78</v>
      </c>
      <c r="C105" s="11">
        <v>0</v>
      </c>
      <c r="D105" s="11">
        <v>0</v>
      </c>
      <c r="E105" s="12">
        <v>4</v>
      </c>
      <c r="F105" s="12">
        <v>9</v>
      </c>
      <c r="G105" s="12">
        <v>12</v>
      </c>
      <c r="H105" s="12">
        <v>9</v>
      </c>
      <c r="I105" s="12">
        <v>3</v>
      </c>
      <c r="J105" s="12">
        <v>7</v>
      </c>
      <c r="K105" s="12">
        <v>8</v>
      </c>
      <c r="L105" s="12">
        <v>10</v>
      </c>
      <c r="M105" s="12">
        <v>12</v>
      </c>
      <c r="N105" s="12">
        <v>12</v>
      </c>
      <c r="O105" s="12">
        <v>11</v>
      </c>
      <c r="P105" s="12">
        <v>4</v>
      </c>
      <c r="Q105" s="12">
        <v>5</v>
      </c>
      <c r="R105" s="12">
        <v>10</v>
      </c>
      <c r="S105" s="12">
        <v>13</v>
      </c>
      <c r="T105" s="12">
        <v>12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68</v>
      </c>
      <c r="AH105" s="12">
        <v>73</v>
      </c>
      <c r="AI105" s="12">
        <v>141</v>
      </c>
    </row>
    <row r="106" spans="1:35" ht="23.25">
      <c r="A106" s="13" t="s">
        <v>25</v>
      </c>
      <c r="B106" s="14" t="s">
        <v>78</v>
      </c>
      <c r="C106" s="15">
        <v>0</v>
      </c>
      <c r="D106" s="15">
        <v>0</v>
      </c>
      <c r="E106" s="15">
        <v>4</v>
      </c>
      <c r="F106" s="15">
        <v>12</v>
      </c>
      <c r="G106" s="15">
        <v>13</v>
      </c>
      <c r="H106" s="15">
        <v>8</v>
      </c>
      <c r="I106" s="15">
        <v>4</v>
      </c>
      <c r="J106" s="15">
        <v>6</v>
      </c>
      <c r="K106" s="15">
        <v>7</v>
      </c>
      <c r="L106" s="15">
        <v>8</v>
      </c>
      <c r="M106" s="15">
        <v>12</v>
      </c>
      <c r="N106" s="15">
        <v>12</v>
      </c>
      <c r="O106" s="15">
        <v>12</v>
      </c>
      <c r="P106" s="15">
        <v>4</v>
      </c>
      <c r="Q106" s="15">
        <v>5</v>
      </c>
      <c r="R106" s="15">
        <v>10</v>
      </c>
      <c r="S106" s="15">
        <v>13</v>
      </c>
      <c r="T106" s="15">
        <v>12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f>SUM(C106,E106,G106,I106,K106,M106,O106,Q106,S106,U106,W106,Y106,AA106,AC106,AE106)</f>
        <v>70</v>
      </c>
      <c r="AH106" s="16">
        <f>SUM(D106,F106,H106,J106,L106,N106,P106,R106,T106,V106,X106,Z106,AB106,AD106,AF106)</f>
        <v>72</v>
      </c>
      <c r="AI106" s="16">
        <f>+AG106+AH106</f>
        <v>142</v>
      </c>
    </row>
    <row r="107" spans="1:35" ht="23.25">
      <c r="A107" s="9" t="s">
        <v>23</v>
      </c>
      <c r="B107" s="10" t="s">
        <v>79</v>
      </c>
      <c r="C107" s="11">
        <v>0</v>
      </c>
      <c r="D107" s="11">
        <v>0</v>
      </c>
      <c r="E107" s="12">
        <v>22</v>
      </c>
      <c r="F107" s="12">
        <v>18</v>
      </c>
      <c r="G107" s="12">
        <v>26</v>
      </c>
      <c r="H107" s="12">
        <v>23</v>
      </c>
      <c r="I107" s="12">
        <v>42</v>
      </c>
      <c r="J107" s="12">
        <v>28</v>
      </c>
      <c r="K107" s="12">
        <v>14</v>
      </c>
      <c r="L107" s="12">
        <v>10</v>
      </c>
      <c r="M107" s="12">
        <v>23</v>
      </c>
      <c r="N107" s="12">
        <v>18</v>
      </c>
      <c r="O107" s="12">
        <v>20</v>
      </c>
      <c r="P107" s="12">
        <v>8</v>
      </c>
      <c r="Q107" s="12">
        <v>13</v>
      </c>
      <c r="R107" s="12">
        <v>19</v>
      </c>
      <c r="S107" s="12">
        <v>11</v>
      </c>
      <c r="T107" s="12">
        <v>8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171</v>
      </c>
      <c r="AH107" s="12">
        <v>132</v>
      </c>
      <c r="AI107" s="12">
        <v>303</v>
      </c>
    </row>
    <row r="108" spans="1:35" ht="23.25">
      <c r="A108" s="13" t="s">
        <v>25</v>
      </c>
      <c r="B108" s="14" t="s">
        <v>79</v>
      </c>
      <c r="C108" s="15">
        <v>0</v>
      </c>
      <c r="D108" s="15">
        <v>0</v>
      </c>
      <c r="E108" s="15">
        <v>21</v>
      </c>
      <c r="F108" s="15">
        <v>19</v>
      </c>
      <c r="G108" s="15">
        <v>27</v>
      </c>
      <c r="H108" s="15">
        <v>23</v>
      </c>
      <c r="I108" s="15">
        <v>42</v>
      </c>
      <c r="J108" s="15">
        <v>27</v>
      </c>
      <c r="K108" s="15">
        <v>14</v>
      </c>
      <c r="L108" s="15">
        <v>10</v>
      </c>
      <c r="M108" s="15">
        <v>24</v>
      </c>
      <c r="N108" s="15">
        <v>18</v>
      </c>
      <c r="O108" s="15">
        <v>20</v>
      </c>
      <c r="P108" s="15">
        <v>8</v>
      </c>
      <c r="Q108" s="15">
        <v>13</v>
      </c>
      <c r="R108" s="15">
        <v>19</v>
      </c>
      <c r="S108" s="15">
        <v>11</v>
      </c>
      <c r="T108" s="15">
        <v>8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f>SUM(C108,E108,G108,I108,K108,M108,O108,Q108,S108,U108,W108,Y108,AA108,AC108,AE108)</f>
        <v>172</v>
      </c>
      <c r="AH108" s="16">
        <f>SUM(D108,F108,H108,J108,L108,N108,P108,R108,T108,V108,X108,Z108,AB108,AD108,AF108)</f>
        <v>132</v>
      </c>
      <c r="AI108" s="16">
        <f>+AG108+AH108</f>
        <v>304</v>
      </c>
    </row>
    <row r="109" spans="1:35" ht="23.25">
      <c r="A109" s="9" t="s">
        <v>23</v>
      </c>
      <c r="B109" s="10" t="s">
        <v>80</v>
      </c>
      <c r="C109" s="11">
        <v>0</v>
      </c>
      <c r="D109" s="11">
        <v>0</v>
      </c>
      <c r="E109" s="12">
        <v>7</v>
      </c>
      <c r="F109" s="12">
        <v>2</v>
      </c>
      <c r="G109" s="12">
        <v>8</v>
      </c>
      <c r="H109" s="12">
        <v>1</v>
      </c>
      <c r="I109" s="12">
        <v>13</v>
      </c>
      <c r="J109" s="12">
        <v>5</v>
      </c>
      <c r="K109" s="12">
        <v>5</v>
      </c>
      <c r="L109" s="12">
        <v>3</v>
      </c>
      <c r="M109" s="12">
        <v>7</v>
      </c>
      <c r="N109" s="12">
        <v>6</v>
      </c>
      <c r="O109" s="12">
        <v>7</v>
      </c>
      <c r="P109" s="12">
        <v>7</v>
      </c>
      <c r="Q109" s="12">
        <v>5</v>
      </c>
      <c r="R109" s="12">
        <v>4</v>
      </c>
      <c r="S109" s="12">
        <v>7</v>
      </c>
      <c r="T109" s="12">
        <v>7</v>
      </c>
      <c r="U109" s="12">
        <v>1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60</v>
      </c>
      <c r="AH109" s="12">
        <v>35</v>
      </c>
      <c r="AI109" s="12">
        <v>95</v>
      </c>
    </row>
    <row r="110" spans="1:35" ht="23.25">
      <c r="A110" s="13" t="s">
        <v>25</v>
      </c>
      <c r="B110" s="14" t="s">
        <v>80</v>
      </c>
      <c r="C110" s="15">
        <v>0</v>
      </c>
      <c r="D110" s="15">
        <v>0</v>
      </c>
      <c r="E110" s="15">
        <v>8</v>
      </c>
      <c r="F110" s="15">
        <v>2</v>
      </c>
      <c r="G110" s="15">
        <v>8</v>
      </c>
      <c r="H110" s="15">
        <v>1</v>
      </c>
      <c r="I110" s="15">
        <v>13</v>
      </c>
      <c r="J110" s="15">
        <v>6</v>
      </c>
      <c r="K110" s="15">
        <v>5</v>
      </c>
      <c r="L110" s="15">
        <v>3</v>
      </c>
      <c r="M110" s="15">
        <v>7</v>
      </c>
      <c r="N110" s="15">
        <v>6</v>
      </c>
      <c r="O110" s="15">
        <v>7</v>
      </c>
      <c r="P110" s="15">
        <v>8</v>
      </c>
      <c r="Q110" s="15">
        <v>5</v>
      </c>
      <c r="R110" s="15">
        <v>5</v>
      </c>
      <c r="S110" s="15">
        <v>7</v>
      </c>
      <c r="T110" s="15">
        <v>7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f>SUM(C110,E110,G110,I110,K110,M110,O110,Q110,S110,U110,W110,Y110,AA110,AC110,AE110)</f>
        <v>60</v>
      </c>
      <c r="AH110" s="16">
        <f>SUM(D110,F110,H110,J110,L110,N110,P110,R110,T110,V110,X110,Z110,AB110,AD110,AF110)</f>
        <v>38</v>
      </c>
      <c r="AI110" s="16">
        <f>+AG110+AH110</f>
        <v>98</v>
      </c>
    </row>
    <row r="111" spans="1:35" ht="23.25">
      <c r="A111" s="9" t="s">
        <v>23</v>
      </c>
      <c r="B111" s="10" t="s">
        <v>81</v>
      </c>
      <c r="C111" s="11">
        <v>0</v>
      </c>
      <c r="D111" s="11">
        <v>0</v>
      </c>
      <c r="E111" s="12">
        <v>4</v>
      </c>
      <c r="F111" s="12">
        <v>4</v>
      </c>
      <c r="G111" s="12">
        <v>7</v>
      </c>
      <c r="H111" s="12">
        <v>11</v>
      </c>
      <c r="I111" s="12">
        <v>13</v>
      </c>
      <c r="J111" s="12">
        <v>13</v>
      </c>
      <c r="K111" s="12">
        <v>7</v>
      </c>
      <c r="L111" s="12">
        <v>11</v>
      </c>
      <c r="M111" s="12">
        <v>9</v>
      </c>
      <c r="N111" s="12">
        <v>6</v>
      </c>
      <c r="O111" s="12">
        <v>12</v>
      </c>
      <c r="P111" s="12">
        <v>8</v>
      </c>
      <c r="Q111" s="12">
        <v>8</v>
      </c>
      <c r="R111" s="12">
        <v>10</v>
      </c>
      <c r="S111" s="12">
        <v>6</v>
      </c>
      <c r="T111" s="12">
        <v>6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66</v>
      </c>
      <c r="AH111" s="12">
        <v>69</v>
      </c>
      <c r="AI111" s="12">
        <v>135</v>
      </c>
    </row>
    <row r="112" spans="1:35" ht="23.25">
      <c r="A112" s="13" t="s">
        <v>25</v>
      </c>
      <c r="B112" s="14" t="s">
        <v>81</v>
      </c>
      <c r="C112" s="15">
        <v>0</v>
      </c>
      <c r="D112" s="15">
        <v>0</v>
      </c>
      <c r="E112" s="15">
        <v>4</v>
      </c>
      <c r="F112" s="15">
        <v>4</v>
      </c>
      <c r="G112" s="15">
        <v>7</v>
      </c>
      <c r="H112" s="15">
        <v>11</v>
      </c>
      <c r="I112" s="15">
        <v>13</v>
      </c>
      <c r="J112" s="15">
        <v>13</v>
      </c>
      <c r="K112" s="15">
        <v>7</v>
      </c>
      <c r="L112" s="15">
        <v>11</v>
      </c>
      <c r="M112" s="15">
        <v>9</v>
      </c>
      <c r="N112" s="15">
        <v>6</v>
      </c>
      <c r="O112" s="15">
        <v>12</v>
      </c>
      <c r="P112" s="15">
        <v>8</v>
      </c>
      <c r="Q112" s="15">
        <v>8</v>
      </c>
      <c r="R112" s="15">
        <v>10</v>
      </c>
      <c r="S112" s="15">
        <v>6</v>
      </c>
      <c r="T112" s="15">
        <v>6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f>SUM(C112,E112,G112,I112,K112,M112,O112,Q112,S112,U112,W112,Y112,AA112,AC112,AE112)</f>
        <v>66</v>
      </c>
      <c r="AH112" s="16">
        <f>SUM(D112,F112,H112,J112,L112,N112,P112,R112,T112,V112,X112,Z112,AB112,AD112,AF112)</f>
        <v>69</v>
      </c>
      <c r="AI112" s="16">
        <f>+AG112+AH112</f>
        <v>135</v>
      </c>
    </row>
    <row r="113" spans="1:35" ht="23.25">
      <c r="A113" s="9" t="s">
        <v>23</v>
      </c>
      <c r="B113" s="10" t="s">
        <v>82</v>
      </c>
      <c r="C113" s="11">
        <v>0</v>
      </c>
      <c r="D113" s="11">
        <v>0</v>
      </c>
      <c r="E113" s="12">
        <v>4</v>
      </c>
      <c r="F113" s="12">
        <v>3</v>
      </c>
      <c r="G113" s="12">
        <v>3</v>
      </c>
      <c r="H113" s="12">
        <v>7</v>
      </c>
      <c r="I113" s="12">
        <v>2</v>
      </c>
      <c r="J113" s="12">
        <v>2</v>
      </c>
      <c r="K113" s="12">
        <v>4</v>
      </c>
      <c r="L113" s="12">
        <v>6</v>
      </c>
      <c r="M113" s="12">
        <v>9</v>
      </c>
      <c r="N113" s="12">
        <v>6</v>
      </c>
      <c r="O113" s="12">
        <v>5</v>
      </c>
      <c r="P113" s="12">
        <v>2</v>
      </c>
      <c r="Q113" s="12">
        <v>7</v>
      </c>
      <c r="R113" s="12">
        <v>5</v>
      </c>
      <c r="S113" s="12">
        <v>3</v>
      </c>
      <c r="T113" s="12">
        <v>8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37</v>
      </c>
      <c r="AH113" s="12">
        <v>39</v>
      </c>
      <c r="AI113" s="12">
        <v>76</v>
      </c>
    </row>
    <row r="114" spans="1:35" ht="23.25">
      <c r="A114" s="13" t="s">
        <v>25</v>
      </c>
      <c r="B114" s="14" t="s">
        <v>82</v>
      </c>
      <c r="C114" s="15">
        <v>0</v>
      </c>
      <c r="D114" s="15">
        <v>0</v>
      </c>
      <c r="E114" s="15">
        <v>4</v>
      </c>
      <c r="F114" s="15">
        <v>3</v>
      </c>
      <c r="G114" s="15">
        <v>3</v>
      </c>
      <c r="H114" s="15">
        <v>7</v>
      </c>
      <c r="I114" s="15">
        <v>2</v>
      </c>
      <c r="J114" s="15">
        <v>2</v>
      </c>
      <c r="K114" s="15">
        <v>4</v>
      </c>
      <c r="L114" s="15">
        <v>6</v>
      </c>
      <c r="M114" s="15">
        <v>9</v>
      </c>
      <c r="N114" s="15">
        <v>6</v>
      </c>
      <c r="O114" s="15">
        <v>5</v>
      </c>
      <c r="P114" s="15">
        <v>2</v>
      </c>
      <c r="Q114" s="15">
        <v>7</v>
      </c>
      <c r="R114" s="15">
        <v>5</v>
      </c>
      <c r="S114" s="15">
        <v>3</v>
      </c>
      <c r="T114" s="15">
        <v>8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f>SUM(C114,E114,G114,I114,K114,M114,O114,Q114,S114,U114,W114,Y114,AA114,AC114,AE114)</f>
        <v>37</v>
      </c>
      <c r="AH114" s="16">
        <f>SUM(D114,F114,H114,J114,L114,N114,P114,R114,T114,V114,X114,Z114,AB114,AD114,AF114)</f>
        <v>39</v>
      </c>
      <c r="AI114" s="16">
        <f>+AG114+AH114</f>
        <v>76</v>
      </c>
    </row>
    <row r="115" spans="1:35" ht="23.25">
      <c r="A115" s="9" t="s">
        <v>23</v>
      </c>
      <c r="B115" s="10" t="s">
        <v>83</v>
      </c>
      <c r="C115" s="11">
        <v>0</v>
      </c>
      <c r="D115" s="11">
        <v>0</v>
      </c>
      <c r="E115" s="12">
        <v>12</v>
      </c>
      <c r="F115" s="12">
        <v>4</v>
      </c>
      <c r="G115" s="12">
        <v>12</v>
      </c>
      <c r="H115" s="12">
        <v>4</v>
      </c>
      <c r="I115" s="12">
        <v>12</v>
      </c>
      <c r="J115" s="12">
        <v>14</v>
      </c>
      <c r="K115" s="12">
        <v>12</v>
      </c>
      <c r="L115" s="12">
        <v>14</v>
      </c>
      <c r="M115" s="12">
        <v>7</v>
      </c>
      <c r="N115" s="12">
        <v>13</v>
      </c>
      <c r="O115" s="12">
        <v>9</v>
      </c>
      <c r="P115" s="12">
        <v>9</v>
      </c>
      <c r="Q115" s="12">
        <v>17</v>
      </c>
      <c r="R115" s="12">
        <v>11</v>
      </c>
      <c r="S115" s="12">
        <v>15</v>
      </c>
      <c r="T115" s="12">
        <v>11</v>
      </c>
      <c r="U115" s="12">
        <v>12</v>
      </c>
      <c r="V115" s="12">
        <v>17</v>
      </c>
      <c r="W115" s="12">
        <v>18</v>
      </c>
      <c r="X115" s="12">
        <v>17</v>
      </c>
      <c r="Y115" s="12">
        <v>6</v>
      </c>
      <c r="Z115" s="12">
        <v>13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132</v>
      </c>
      <c r="AH115" s="12">
        <v>127</v>
      </c>
      <c r="AI115" s="12">
        <v>259</v>
      </c>
    </row>
    <row r="116" spans="1:35" ht="23.25">
      <c r="A116" s="13" t="s">
        <v>25</v>
      </c>
      <c r="B116" s="14" t="s">
        <v>83</v>
      </c>
      <c r="C116" s="15">
        <v>0</v>
      </c>
      <c r="D116" s="15">
        <v>0</v>
      </c>
      <c r="E116" s="15">
        <v>12</v>
      </c>
      <c r="F116" s="15">
        <v>4</v>
      </c>
      <c r="G116" s="15">
        <v>12</v>
      </c>
      <c r="H116" s="15">
        <v>4</v>
      </c>
      <c r="I116" s="15">
        <v>12</v>
      </c>
      <c r="J116" s="15">
        <v>14</v>
      </c>
      <c r="K116" s="15">
        <v>12</v>
      </c>
      <c r="L116" s="15">
        <v>14</v>
      </c>
      <c r="M116" s="15">
        <v>7</v>
      </c>
      <c r="N116" s="15">
        <v>13</v>
      </c>
      <c r="O116" s="15">
        <v>9</v>
      </c>
      <c r="P116" s="15">
        <v>9</v>
      </c>
      <c r="Q116" s="15">
        <v>17</v>
      </c>
      <c r="R116" s="15">
        <v>11</v>
      </c>
      <c r="S116" s="15">
        <v>15</v>
      </c>
      <c r="T116" s="15">
        <v>11</v>
      </c>
      <c r="U116" s="17">
        <v>12</v>
      </c>
      <c r="V116" s="17">
        <v>17</v>
      </c>
      <c r="W116" s="17">
        <v>19</v>
      </c>
      <c r="X116" s="17">
        <v>16</v>
      </c>
      <c r="Y116" s="17">
        <v>6</v>
      </c>
      <c r="Z116" s="17">
        <v>13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6">
        <f>SUM(C116,E116,G116,I116,K116,M116,O116,Q116,S116,U116,W116,Y116,AA116,AC116,AE116)</f>
        <v>133</v>
      </c>
      <c r="AH116" s="16">
        <f>SUM(D116,F116,H116,J116,L116,N116,P116,R116,T116,V116,X116,Z116,AB116,AD116,AF116)</f>
        <v>126</v>
      </c>
      <c r="AI116" s="16">
        <f>+AG116+AH116</f>
        <v>259</v>
      </c>
    </row>
    <row r="117" spans="1:35" ht="23.25">
      <c r="A117" s="9" t="s">
        <v>23</v>
      </c>
      <c r="B117" s="10" t="s">
        <v>84</v>
      </c>
      <c r="C117" s="11">
        <v>0</v>
      </c>
      <c r="D117" s="11">
        <v>0</v>
      </c>
      <c r="E117" s="12">
        <v>26</v>
      </c>
      <c r="F117" s="12">
        <v>23</v>
      </c>
      <c r="G117" s="12">
        <v>19</v>
      </c>
      <c r="H117" s="12">
        <v>17</v>
      </c>
      <c r="I117" s="12">
        <v>14</v>
      </c>
      <c r="J117" s="12">
        <v>15</v>
      </c>
      <c r="K117" s="12">
        <v>19</v>
      </c>
      <c r="L117" s="12">
        <v>10</v>
      </c>
      <c r="M117" s="12">
        <v>4</v>
      </c>
      <c r="N117" s="12">
        <v>6</v>
      </c>
      <c r="O117" s="12">
        <v>9</v>
      </c>
      <c r="P117" s="12">
        <v>4</v>
      </c>
      <c r="Q117" s="12">
        <v>12</v>
      </c>
      <c r="R117" s="12">
        <v>12</v>
      </c>
      <c r="S117" s="12">
        <v>9</v>
      </c>
      <c r="T117" s="12">
        <v>16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112</v>
      </c>
      <c r="AH117" s="12">
        <v>103</v>
      </c>
      <c r="AI117" s="12">
        <v>215</v>
      </c>
    </row>
    <row r="118" spans="1:35" ht="23.25">
      <c r="A118" s="13" t="s">
        <v>25</v>
      </c>
      <c r="B118" s="14" t="s">
        <v>84</v>
      </c>
      <c r="C118" s="15">
        <v>0</v>
      </c>
      <c r="D118" s="15">
        <v>0</v>
      </c>
      <c r="E118" s="15">
        <v>26</v>
      </c>
      <c r="F118" s="15">
        <v>23</v>
      </c>
      <c r="G118" s="15">
        <v>19</v>
      </c>
      <c r="H118" s="15">
        <v>17</v>
      </c>
      <c r="I118" s="15">
        <v>13</v>
      </c>
      <c r="J118" s="15">
        <v>16</v>
      </c>
      <c r="K118" s="15">
        <v>19</v>
      </c>
      <c r="L118" s="15">
        <v>11</v>
      </c>
      <c r="M118" s="15">
        <v>4</v>
      </c>
      <c r="N118" s="15">
        <v>6</v>
      </c>
      <c r="O118" s="15">
        <v>9</v>
      </c>
      <c r="P118" s="15">
        <v>4</v>
      </c>
      <c r="Q118" s="15">
        <v>12</v>
      </c>
      <c r="R118" s="15">
        <v>12</v>
      </c>
      <c r="S118" s="15">
        <v>9</v>
      </c>
      <c r="T118" s="15">
        <v>16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f>SUM(C118,E118,G118,I118,K118,M118,O118,Q118,S118,U118,W118,Y118,AA118,AC118,AE118)</f>
        <v>111</v>
      </c>
      <c r="AH118" s="16">
        <f>SUM(D118,F118,H118,J118,L118,N118,P118,R118,T118,V118,X118,Z118,AB118,AD118,AF118)</f>
        <v>105</v>
      </c>
      <c r="AI118" s="16">
        <f>+AG118+AH118</f>
        <v>216</v>
      </c>
    </row>
    <row r="119" spans="1:35" ht="23.25">
      <c r="A119" s="9" t="s">
        <v>23</v>
      </c>
      <c r="B119" s="10" t="s">
        <v>85</v>
      </c>
      <c r="C119" s="11">
        <v>0</v>
      </c>
      <c r="D119" s="11">
        <v>0</v>
      </c>
      <c r="E119" s="12">
        <v>9</v>
      </c>
      <c r="F119" s="12">
        <v>6</v>
      </c>
      <c r="G119" s="12">
        <v>12</v>
      </c>
      <c r="H119" s="12">
        <v>7</v>
      </c>
      <c r="I119" s="12">
        <v>8</v>
      </c>
      <c r="J119" s="12">
        <v>4</v>
      </c>
      <c r="K119" s="12">
        <v>18</v>
      </c>
      <c r="L119" s="12">
        <v>4</v>
      </c>
      <c r="M119" s="12">
        <v>10</v>
      </c>
      <c r="N119" s="12">
        <v>7</v>
      </c>
      <c r="O119" s="12">
        <v>5</v>
      </c>
      <c r="P119" s="12">
        <v>5</v>
      </c>
      <c r="Q119" s="12">
        <v>6</v>
      </c>
      <c r="R119" s="12">
        <v>8</v>
      </c>
      <c r="S119" s="12">
        <v>6</v>
      </c>
      <c r="T119" s="12">
        <v>5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74</v>
      </c>
      <c r="AH119" s="12">
        <v>46</v>
      </c>
      <c r="AI119" s="12">
        <v>120</v>
      </c>
    </row>
    <row r="120" spans="1:35" ht="23.25">
      <c r="A120" s="13" t="s">
        <v>25</v>
      </c>
      <c r="B120" s="14" t="s">
        <v>85</v>
      </c>
      <c r="C120" s="15">
        <v>0</v>
      </c>
      <c r="D120" s="15">
        <v>0</v>
      </c>
      <c r="E120" s="15">
        <v>10</v>
      </c>
      <c r="F120" s="15">
        <v>5</v>
      </c>
      <c r="G120" s="15">
        <v>12</v>
      </c>
      <c r="H120" s="15">
        <v>7</v>
      </c>
      <c r="I120" s="15">
        <v>7</v>
      </c>
      <c r="J120" s="15">
        <v>6</v>
      </c>
      <c r="K120" s="15">
        <v>18</v>
      </c>
      <c r="L120" s="15">
        <v>4</v>
      </c>
      <c r="M120" s="15">
        <v>10</v>
      </c>
      <c r="N120" s="15">
        <v>7</v>
      </c>
      <c r="O120" s="15">
        <v>5</v>
      </c>
      <c r="P120" s="15">
        <v>5</v>
      </c>
      <c r="Q120" s="15">
        <v>6</v>
      </c>
      <c r="R120" s="15">
        <v>8</v>
      </c>
      <c r="S120" s="15">
        <v>6</v>
      </c>
      <c r="T120" s="15">
        <v>5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f>SUM(C120,E120,G120,I120,K120,M120,O120,Q120,S120,U120,W120,Y120,AA120,AC120,AE120)</f>
        <v>74</v>
      </c>
      <c r="AH120" s="16">
        <f>SUM(D120,F120,H120,J120,L120,N120,P120,R120,T120,V120,X120,Z120,AB120,AD120,AF120)</f>
        <v>47</v>
      </c>
      <c r="AI120" s="16">
        <f>+AG120+AH120</f>
        <v>121</v>
      </c>
    </row>
    <row r="121" spans="1:35" ht="23.25">
      <c r="A121" s="9" t="s">
        <v>23</v>
      </c>
      <c r="B121" s="10" t="s">
        <v>86</v>
      </c>
      <c r="C121" s="11">
        <v>0</v>
      </c>
      <c r="D121" s="11">
        <v>0</v>
      </c>
      <c r="E121" s="12">
        <v>5</v>
      </c>
      <c r="F121" s="12">
        <v>7</v>
      </c>
      <c r="G121" s="12">
        <v>9</v>
      </c>
      <c r="H121" s="12">
        <v>9</v>
      </c>
      <c r="I121" s="12">
        <v>7</v>
      </c>
      <c r="J121" s="12">
        <v>5</v>
      </c>
      <c r="K121" s="12">
        <v>3</v>
      </c>
      <c r="L121" s="12">
        <v>8</v>
      </c>
      <c r="M121" s="12">
        <v>2</v>
      </c>
      <c r="N121" s="12">
        <v>8</v>
      </c>
      <c r="O121" s="12">
        <v>5</v>
      </c>
      <c r="P121" s="12">
        <v>6</v>
      </c>
      <c r="Q121" s="12">
        <v>5</v>
      </c>
      <c r="R121" s="12">
        <v>4</v>
      </c>
      <c r="S121" s="12">
        <v>8</v>
      </c>
      <c r="T121" s="12">
        <v>12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44</v>
      </c>
      <c r="AH121" s="12">
        <v>59</v>
      </c>
      <c r="AI121" s="12">
        <v>103</v>
      </c>
    </row>
    <row r="122" spans="1:35" ht="23.25">
      <c r="A122" s="13" t="s">
        <v>25</v>
      </c>
      <c r="B122" s="14" t="s">
        <v>86</v>
      </c>
      <c r="C122" s="15">
        <v>0</v>
      </c>
      <c r="D122" s="15">
        <v>0</v>
      </c>
      <c r="E122" s="15">
        <v>5</v>
      </c>
      <c r="F122" s="15">
        <v>7</v>
      </c>
      <c r="G122" s="15">
        <v>9</v>
      </c>
      <c r="H122" s="15">
        <v>9</v>
      </c>
      <c r="I122" s="15">
        <v>7</v>
      </c>
      <c r="J122" s="15">
        <v>5</v>
      </c>
      <c r="K122" s="15">
        <v>3</v>
      </c>
      <c r="L122" s="15">
        <v>8</v>
      </c>
      <c r="M122" s="15">
        <v>2</v>
      </c>
      <c r="N122" s="15">
        <v>8</v>
      </c>
      <c r="O122" s="15">
        <v>5</v>
      </c>
      <c r="P122" s="15">
        <v>6</v>
      </c>
      <c r="Q122" s="15">
        <v>5</v>
      </c>
      <c r="R122" s="15">
        <v>4</v>
      </c>
      <c r="S122" s="15">
        <v>8</v>
      </c>
      <c r="T122" s="15">
        <v>12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f>SUM(C122,E122,G122,I122,K122,M122,O122,Q122,S122,U122,W122,Y122,AA122,AC122,AE122)</f>
        <v>44</v>
      </c>
      <c r="AH122" s="16">
        <f>SUM(D122,F122,H122,J122,L122,N122,P122,R122,T122,V122,X122,Z122,AB122,AD122,AF122)</f>
        <v>59</v>
      </c>
      <c r="AI122" s="16">
        <f>+AG122+AH122</f>
        <v>103</v>
      </c>
    </row>
    <row r="123" spans="1:35" ht="23.25">
      <c r="A123" s="9" t="s">
        <v>23</v>
      </c>
      <c r="B123" s="10" t="s">
        <v>87</v>
      </c>
      <c r="C123" s="11">
        <v>0</v>
      </c>
      <c r="D123" s="11">
        <v>0</v>
      </c>
      <c r="E123" s="12">
        <v>18</v>
      </c>
      <c r="F123" s="12">
        <v>20</v>
      </c>
      <c r="G123" s="12">
        <v>25</v>
      </c>
      <c r="H123" s="12">
        <v>13</v>
      </c>
      <c r="I123" s="12">
        <v>32</v>
      </c>
      <c r="J123" s="12">
        <v>31</v>
      </c>
      <c r="K123" s="12">
        <v>30</v>
      </c>
      <c r="L123" s="12">
        <v>23</v>
      </c>
      <c r="M123" s="12">
        <v>33</v>
      </c>
      <c r="N123" s="12">
        <v>34</v>
      </c>
      <c r="O123" s="12">
        <v>39</v>
      </c>
      <c r="P123" s="12">
        <v>32</v>
      </c>
      <c r="Q123" s="12">
        <v>30</v>
      </c>
      <c r="R123" s="12">
        <v>29</v>
      </c>
      <c r="S123" s="12">
        <v>19</v>
      </c>
      <c r="T123" s="12">
        <v>26</v>
      </c>
      <c r="U123" s="12">
        <v>39</v>
      </c>
      <c r="V123" s="12">
        <v>45</v>
      </c>
      <c r="W123" s="12">
        <v>27</v>
      </c>
      <c r="X123" s="12">
        <v>49</v>
      </c>
      <c r="Y123" s="12">
        <v>32</v>
      </c>
      <c r="Z123" s="12">
        <v>36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324</v>
      </c>
      <c r="AH123" s="12">
        <v>338</v>
      </c>
      <c r="AI123" s="12">
        <v>662</v>
      </c>
    </row>
    <row r="124" spans="1:35" ht="23.25">
      <c r="A124" s="13" t="s">
        <v>25</v>
      </c>
      <c r="B124" s="14" t="s">
        <v>87</v>
      </c>
      <c r="C124" s="15">
        <v>0</v>
      </c>
      <c r="D124" s="15">
        <v>0</v>
      </c>
      <c r="E124" s="15">
        <v>18</v>
      </c>
      <c r="F124" s="15">
        <v>20</v>
      </c>
      <c r="G124" s="15">
        <v>26</v>
      </c>
      <c r="H124" s="15">
        <v>13</v>
      </c>
      <c r="I124" s="15">
        <v>31</v>
      </c>
      <c r="J124" s="15">
        <v>32</v>
      </c>
      <c r="K124" s="15">
        <v>30</v>
      </c>
      <c r="L124" s="15">
        <v>23</v>
      </c>
      <c r="M124" s="15">
        <v>33</v>
      </c>
      <c r="N124" s="15">
        <v>34</v>
      </c>
      <c r="O124" s="15">
        <v>39</v>
      </c>
      <c r="P124" s="15">
        <v>32</v>
      </c>
      <c r="Q124" s="15">
        <v>30</v>
      </c>
      <c r="R124" s="15">
        <v>29</v>
      </c>
      <c r="S124" s="15">
        <v>20</v>
      </c>
      <c r="T124" s="15">
        <v>25</v>
      </c>
      <c r="U124" s="17">
        <v>38</v>
      </c>
      <c r="V124" s="17">
        <v>46</v>
      </c>
      <c r="W124" s="17">
        <v>28</v>
      </c>
      <c r="X124" s="17">
        <v>50</v>
      </c>
      <c r="Y124" s="17">
        <v>32</v>
      </c>
      <c r="Z124" s="17">
        <v>36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6">
        <f>SUM(C124,E124,G124,I124,K124,M124,O124,Q124,S124,U124,W124,Y124,AA124,AC124,AE124)</f>
        <v>325</v>
      </c>
      <c r="AH124" s="16">
        <f>SUM(D124,F124,H124,J124,L124,N124,P124,R124,T124,V124,X124,Z124,AB124,AD124,AF124)</f>
        <v>340</v>
      </c>
      <c r="AI124" s="16">
        <f>+AG124+AH124</f>
        <v>665</v>
      </c>
    </row>
    <row r="125" spans="1:35" ht="23.25">
      <c r="A125" s="9" t="s">
        <v>23</v>
      </c>
      <c r="B125" s="10" t="s">
        <v>88</v>
      </c>
      <c r="C125" s="11">
        <v>0</v>
      </c>
      <c r="D125" s="11">
        <v>0</v>
      </c>
      <c r="E125" s="12">
        <v>14</v>
      </c>
      <c r="F125" s="12">
        <v>25</v>
      </c>
      <c r="G125" s="12">
        <v>26</v>
      </c>
      <c r="H125" s="12">
        <v>20</v>
      </c>
      <c r="I125" s="12">
        <v>19</v>
      </c>
      <c r="J125" s="12">
        <v>20</v>
      </c>
      <c r="K125" s="12">
        <v>21</v>
      </c>
      <c r="L125" s="12">
        <v>22</v>
      </c>
      <c r="M125" s="12">
        <v>29</v>
      </c>
      <c r="N125" s="12">
        <v>19</v>
      </c>
      <c r="O125" s="12">
        <v>16</v>
      </c>
      <c r="P125" s="12">
        <v>14</v>
      </c>
      <c r="Q125" s="12">
        <v>29</v>
      </c>
      <c r="R125" s="12">
        <v>13</v>
      </c>
      <c r="S125" s="12">
        <v>30</v>
      </c>
      <c r="T125" s="12">
        <v>15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184</v>
      </c>
      <c r="AH125" s="12">
        <v>148</v>
      </c>
      <c r="AI125" s="12">
        <v>332</v>
      </c>
    </row>
    <row r="126" spans="1:35" ht="23.25">
      <c r="A126" s="13" t="s">
        <v>25</v>
      </c>
      <c r="B126" s="14" t="s">
        <v>88</v>
      </c>
      <c r="C126" s="15">
        <v>0</v>
      </c>
      <c r="D126" s="15">
        <v>0</v>
      </c>
      <c r="E126" s="15">
        <v>14</v>
      </c>
      <c r="F126" s="15">
        <v>25</v>
      </c>
      <c r="G126" s="15">
        <v>27</v>
      </c>
      <c r="H126" s="15">
        <v>19</v>
      </c>
      <c r="I126" s="15">
        <v>19</v>
      </c>
      <c r="J126" s="15">
        <v>20</v>
      </c>
      <c r="K126" s="15">
        <v>21</v>
      </c>
      <c r="L126" s="15">
        <v>22</v>
      </c>
      <c r="M126" s="15">
        <v>29</v>
      </c>
      <c r="N126" s="15">
        <v>19</v>
      </c>
      <c r="O126" s="15">
        <v>16</v>
      </c>
      <c r="P126" s="15">
        <v>14</v>
      </c>
      <c r="Q126" s="15">
        <v>29</v>
      </c>
      <c r="R126" s="15">
        <v>13</v>
      </c>
      <c r="S126" s="15">
        <v>30</v>
      </c>
      <c r="T126" s="15">
        <v>15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f>SUM(C126,E126,G126,I126,K126,M126,O126,Q126,S126,U126,W126,Y126,AA126,AC126,AE126)</f>
        <v>185</v>
      </c>
      <c r="AH126" s="16">
        <f>SUM(D126,F126,H126,J126,L126,N126,P126,R126,T126,V126,X126,Z126,AB126,AD126,AF126)</f>
        <v>147</v>
      </c>
      <c r="AI126" s="16">
        <f>+AG126+AH126</f>
        <v>332</v>
      </c>
    </row>
    <row r="127" spans="1:35" ht="23.25">
      <c r="A127" s="9" t="s">
        <v>23</v>
      </c>
      <c r="B127" s="10" t="s">
        <v>89</v>
      </c>
      <c r="C127" s="11">
        <v>0</v>
      </c>
      <c r="D127" s="11">
        <v>0</v>
      </c>
      <c r="E127" s="12">
        <v>12</v>
      </c>
      <c r="F127" s="12">
        <v>14</v>
      </c>
      <c r="G127" s="12">
        <v>15</v>
      </c>
      <c r="H127" s="12">
        <v>11</v>
      </c>
      <c r="I127" s="12">
        <v>5</v>
      </c>
      <c r="J127" s="12">
        <v>12</v>
      </c>
      <c r="K127" s="12">
        <v>10</v>
      </c>
      <c r="L127" s="12">
        <v>12</v>
      </c>
      <c r="M127" s="12">
        <v>14</v>
      </c>
      <c r="N127" s="12">
        <v>8</v>
      </c>
      <c r="O127" s="12">
        <v>9</v>
      </c>
      <c r="P127" s="12">
        <v>7</v>
      </c>
      <c r="Q127" s="12">
        <v>5</v>
      </c>
      <c r="R127" s="12">
        <v>6</v>
      </c>
      <c r="S127" s="12">
        <v>10</v>
      </c>
      <c r="T127" s="12">
        <v>9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80</v>
      </c>
      <c r="AH127" s="12">
        <v>79</v>
      </c>
      <c r="AI127" s="12">
        <v>159</v>
      </c>
    </row>
    <row r="128" spans="1:35" ht="23.25">
      <c r="A128" s="13" t="s">
        <v>25</v>
      </c>
      <c r="B128" s="14" t="s">
        <v>89</v>
      </c>
      <c r="C128" s="15">
        <v>0</v>
      </c>
      <c r="D128" s="15">
        <v>0</v>
      </c>
      <c r="E128" s="15">
        <v>12</v>
      </c>
      <c r="F128" s="15">
        <v>14</v>
      </c>
      <c r="G128" s="15">
        <v>15</v>
      </c>
      <c r="H128" s="15">
        <v>11</v>
      </c>
      <c r="I128" s="15">
        <v>5</v>
      </c>
      <c r="J128" s="15">
        <v>12</v>
      </c>
      <c r="K128" s="15">
        <v>10</v>
      </c>
      <c r="L128" s="15">
        <v>12</v>
      </c>
      <c r="M128" s="15">
        <v>14</v>
      </c>
      <c r="N128" s="15">
        <v>8</v>
      </c>
      <c r="O128" s="15">
        <v>9</v>
      </c>
      <c r="P128" s="15">
        <v>7</v>
      </c>
      <c r="Q128" s="15">
        <v>4</v>
      </c>
      <c r="R128" s="15">
        <v>7</v>
      </c>
      <c r="S128" s="15">
        <v>10</v>
      </c>
      <c r="T128" s="15">
        <v>9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f>SUM(C128,E128,G128,I128,K128,M128,O128,Q128,S128,U128,W128,Y128,AA128,AC128,AE128)</f>
        <v>79</v>
      </c>
      <c r="AH128" s="16">
        <f>SUM(D128,F128,H128,J128,L128,N128,P128,R128,T128,V128,X128,Z128,AB128,AD128,AF128)</f>
        <v>80</v>
      </c>
      <c r="AI128" s="16">
        <f>+AG128+AH128</f>
        <v>159</v>
      </c>
    </row>
    <row r="129" spans="1:35" ht="23.25">
      <c r="A129" s="13" t="s">
        <v>25</v>
      </c>
      <c r="B129" s="14" t="s">
        <v>90</v>
      </c>
      <c r="C129" s="15">
        <v>0</v>
      </c>
      <c r="D129" s="15">
        <v>0</v>
      </c>
      <c r="E129" s="15">
        <v>10</v>
      </c>
      <c r="F129" s="15">
        <v>10</v>
      </c>
      <c r="G129" s="15">
        <v>6</v>
      </c>
      <c r="H129" s="15">
        <v>10</v>
      </c>
      <c r="I129" s="15">
        <v>13</v>
      </c>
      <c r="J129" s="15">
        <v>4</v>
      </c>
      <c r="K129" s="15">
        <v>7</v>
      </c>
      <c r="L129" s="15">
        <v>10</v>
      </c>
      <c r="M129" s="15">
        <v>8</v>
      </c>
      <c r="N129" s="15">
        <v>3</v>
      </c>
      <c r="O129" s="15">
        <v>6</v>
      </c>
      <c r="P129" s="15">
        <v>6</v>
      </c>
      <c r="Q129" s="15">
        <v>2</v>
      </c>
      <c r="R129" s="15">
        <v>11</v>
      </c>
      <c r="S129" s="15">
        <v>10</v>
      </c>
      <c r="T129" s="15">
        <v>17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f>SUM(C129,E129,G129,I129,K129,M129,O129,Q129,S129,U129,W129,Y129,AA129,AC129,AE129)</f>
        <v>62</v>
      </c>
      <c r="AH129" s="16">
        <f>SUM(D129,F129,H129,J129,L129,N129,P129,R129,T129,V129,X129,Z129,AB129,AD129,AF129)</f>
        <v>71</v>
      </c>
      <c r="AI129" s="16">
        <f>+AG129+AH129</f>
        <v>133</v>
      </c>
    </row>
    <row r="130" spans="1:35" ht="23.25">
      <c r="A130" s="9" t="s">
        <v>23</v>
      </c>
      <c r="B130" s="10" t="s">
        <v>91</v>
      </c>
      <c r="C130" s="11">
        <v>0</v>
      </c>
      <c r="D130" s="11">
        <v>0</v>
      </c>
      <c r="E130" s="12">
        <v>10</v>
      </c>
      <c r="F130" s="12">
        <v>10</v>
      </c>
      <c r="G130" s="12">
        <v>6</v>
      </c>
      <c r="H130" s="12">
        <v>10</v>
      </c>
      <c r="I130" s="12">
        <v>13</v>
      </c>
      <c r="J130" s="12">
        <v>4</v>
      </c>
      <c r="K130" s="12">
        <v>7</v>
      </c>
      <c r="L130" s="12">
        <v>10</v>
      </c>
      <c r="M130" s="12">
        <v>8</v>
      </c>
      <c r="N130" s="12">
        <v>3</v>
      </c>
      <c r="O130" s="12">
        <v>6</v>
      </c>
      <c r="P130" s="12">
        <v>6</v>
      </c>
      <c r="Q130" s="12">
        <v>2</v>
      </c>
      <c r="R130" s="12">
        <v>11</v>
      </c>
      <c r="S130" s="12">
        <v>10</v>
      </c>
      <c r="T130" s="12">
        <v>17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62</v>
      </c>
      <c r="AH130" s="12">
        <v>71</v>
      </c>
      <c r="AI130" s="12">
        <v>133</v>
      </c>
    </row>
    <row r="131" spans="1:35" ht="23.25">
      <c r="A131" s="13" t="s">
        <v>25</v>
      </c>
      <c r="B131" s="14" t="s">
        <v>92</v>
      </c>
      <c r="C131" s="15">
        <v>0</v>
      </c>
      <c r="D131" s="15">
        <v>0</v>
      </c>
      <c r="E131" s="15">
        <v>5</v>
      </c>
      <c r="F131" s="15">
        <v>7</v>
      </c>
      <c r="G131" s="15">
        <v>8</v>
      </c>
      <c r="H131" s="15">
        <v>5</v>
      </c>
      <c r="I131" s="15">
        <v>3</v>
      </c>
      <c r="J131" s="15">
        <v>2</v>
      </c>
      <c r="K131" s="15">
        <v>3</v>
      </c>
      <c r="L131" s="15">
        <v>11</v>
      </c>
      <c r="M131" s="15">
        <v>6</v>
      </c>
      <c r="N131" s="15">
        <v>5</v>
      </c>
      <c r="O131" s="15">
        <v>5</v>
      </c>
      <c r="P131" s="15">
        <v>6</v>
      </c>
      <c r="Q131" s="15">
        <v>10</v>
      </c>
      <c r="R131" s="15">
        <v>3</v>
      </c>
      <c r="S131" s="15">
        <v>5</v>
      </c>
      <c r="T131" s="15">
        <v>10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f>SUM(C131,E131,G131,I131,K131,M131,O131,Q131,S131,U131,W131,Y131,AA131,AC131,AE131)</f>
        <v>45</v>
      </c>
      <c r="AH131" s="16">
        <f>SUM(D131,F131,H131,J131,L131,N131,P131,R131,T131,V131,X131,Z131,AB131,AD131,AF131)</f>
        <v>49</v>
      </c>
      <c r="AI131" s="16">
        <f>+AG131+AH131</f>
        <v>94</v>
      </c>
    </row>
    <row r="132" spans="1:35" ht="23.25">
      <c r="A132" s="9" t="s">
        <v>23</v>
      </c>
      <c r="B132" s="10" t="s">
        <v>93</v>
      </c>
      <c r="C132" s="11">
        <v>0</v>
      </c>
      <c r="D132" s="11">
        <v>0</v>
      </c>
      <c r="E132" s="12">
        <v>5</v>
      </c>
      <c r="F132" s="12">
        <v>7</v>
      </c>
      <c r="G132" s="12">
        <v>8</v>
      </c>
      <c r="H132" s="12">
        <v>5</v>
      </c>
      <c r="I132" s="12">
        <v>3</v>
      </c>
      <c r="J132" s="12">
        <v>2</v>
      </c>
      <c r="K132" s="12">
        <v>3</v>
      </c>
      <c r="L132" s="12">
        <v>11</v>
      </c>
      <c r="M132" s="12">
        <v>6</v>
      </c>
      <c r="N132" s="12">
        <v>5</v>
      </c>
      <c r="O132" s="12">
        <v>5</v>
      </c>
      <c r="P132" s="12">
        <v>6</v>
      </c>
      <c r="Q132" s="12">
        <v>10</v>
      </c>
      <c r="R132" s="12">
        <v>3</v>
      </c>
      <c r="S132" s="12">
        <v>5</v>
      </c>
      <c r="T132" s="12">
        <v>10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45</v>
      </c>
      <c r="AH132" s="12">
        <v>49</v>
      </c>
      <c r="AI132" s="12">
        <v>94</v>
      </c>
    </row>
    <row r="133" spans="1:35" ht="23.25">
      <c r="A133" s="9" t="s">
        <v>23</v>
      </c>
      <c r="B133" s="10" t="s">
        <v>94</v>
      </c>
      <c r="C133" s="11">
        <v>0</v>
      </c>
      <c r="D133" s="11">
        <v>0</v>
      </c>
      <c r="E133" s="12">
        <v>25</v>
      </c>
      <c r="F133" s="12">
        <v>17</v>
      </c>
      <c r="G133" s="12">
        <v>12</v>
      </c>
      <c r="H133" s="12">
        <v>14</v>
      </c>
      <c r="I133" s="12">
        <v>24</v>
      </c>
      <c r="J133" s="12">
        <v>34</v>
      </c>
      <c r="K133" s="12">
        <v>18</v>
      </c>
      <c r="L133" s="12">
        <v>21</v>
      </c>
      <c r="M133" s="12">
        <v>15</v>
      </c>
      <c r="N133" s="12">
        <v>11</v>
      </c>
      <c r="O133" s="12">
        <v>16</v>
      </c>
      <c r="P133" s="12">
        <v>12</v>
      </c>
      <c r="Q133" s="12">
        <v>17</v>
      </c>
      <c r="R133" s="12">
        <v>17</v>
      </c>
      <c r="S133" s="12">
        <v>19</v>
      </c>
      <c r="T133" s="12">
        <v>16</v>
      </c>
      <c r="U133" s="12">
        <v>15</v>
      </c>
      <c r="V133" s="12">
        <v>27</v>
      </c>
      <c r="W133" s="12">
        <v>9</v>
      </c>
      <c r="X133" s="12">
        <v>10</v>
      </c>
      <c r="Y133" s="12">
        <v>5</v>
      </c>
      <c r="Z133" s="12">
        <v>9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175</v>
      </c>
      <c r="AH133" s="12">
        <v>188</v>
      </c>
      <c r="AI133" s="12">
        <v>363</v>
      </c>
    </row>
    <row r="134" spans="1:35" ht="23.25">
      <c r="A134" s="13" t="s">
        <v>25</v>
      </c>
      <c r="B134" s="14" t="s">
        <v>94</v>
      </c>
      <c r="C134" s="15">
        <v>0</v>
      </c>
      <c r="D134" s="15">
        <v>0</v>
      </c>
      <c r="E134" s="15">
        <f>14+10</f>
        <v>24</v>
      </c>
      <c r="F134" s="15">
        <f>12+6</f>
        <v>18</v>
      </c>
      <c r="G134" s="15">
        <v>13</v>
      </c>
      <c r="H134" s="15">
        <v>13</v>
      </c>
      <c r="I134" s="15">
        <f>14+10</f>
        <v>24</v>
      </c>
      <c r="J134" s="15">
        <f>19+15</f>
        <v>34</v>
      </c>
      <c r="K134" s="15">
        <v>18</v>
      </c>
      <c r="L134" s="15">
        <v>21</v>
      </c>
      <c r="M134" s="15">
        <v>14</v>
      </c>
      <c r="N134" s="15">
        <v>12</v>
      </c>
      <c r="O134" s="15">
        <v>16</v>
      </c>
      <c r="P134" s="15">
        <v>12</v>
      </c>
      <c r="Q134" s="15">
        <v>18</v>
      </c>
      <c r="R134" s="15">
        <v>16</v>
      </c>
      <c r="S134" s="15">
        <v>19</v>
      </c>
      <c r="T134" s="15">
        <v>16</v>
      </c>
      <c r="U134" s="17">
        <v>15</v>
      </c>
      <c r="V134" s="17">
        <v>27</v>
      </c>
      <c r="W134" s="17">
        <v>9</v>
      </c>
      <c r="X134" s="17">
        <v>10</v>
      </c>
      <c r="Y134" s="17">
        <v>5</v>
      </c>
      <c r="Z134" s="17">
        <v>9</v>
      </c>
      <c r="AA134" s="17">
        <v>0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6">
        <f>SUM(C134,E134,G134,I134,K134,M134,O134,Q134,S134,U134,W134,Y134,AA134,AC134,AE134)</f>
        <v>175</v>
      </c>
      <c r="AH134" s="16">
        <f>SUM(D134,F134,H134,J134,L134,N134,P134,R134,T134,V134,X134,Z134,AB134,AD134,AF134)</f>
        <v>188</v>
      </c>
      <c r="AI134" s="16">
        <f>+AG134+AH134</f>
        <v>363</v>
      </c>
    </row>
    <row r="135" spans="1:35" ht="23.25">
      <c r="A135" s="9" t="s">
        <v>23</v>
      </c>
      <c r="B135" s="10" t="s">
        <v>95</v>
      </c>
      <c r="C135" s="11">
        <v>0</v>
      </c>
      <c r="D135" s="11">
        <v>0</v>
      </c>
      <c r="E135" s="12">
        <v>19</v>
      </c>
      <c r="F135" s="12">
        <v>19</v>
      </c>
      <c r="G135" s="12">
        <v>14</v>
      </c>
      <c r="H135" s="12">
        <v>15</v>
      </c>
      <c r="I135" s="12">
        <v>24</v>
      </c>
      <c r="J135" s="12">
        <v>19</v>
      </c>
      <c r="K135" s="12">
        <v>8</v>
      </c>
      <c r="L135" s="12">
        <v>13</v>
      </c>
      <c r="M135" s="12">
        <v>16</v>
      </c>
      <c r="N135" s="12">
        <v>12</v>
      </c>
      <c r="O135" s="12">
        <v>11</v>
      </c>
      <c r="P135" s="12">
        <v>19</v>
      </c>
      <c r="Q135" s="12">
        <v>15</v>
      </c>
      <c r="R135" s="12">
        <v>13</v>
      </c>
      <c r="S135" s="12">
        <v>11</v>
      </c>
      <c r="T135" s="12">
        <v>11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118</v>
      </c>
      <c r="AH135" s="12">
        <v>121</v>
      </c>
      <c r="AI135" s="12">
        <v>239</v>
      </c>
    </row>
    <row r="136" spans="1:35" ht="23.25">
      <c r="A136" s="13" t="s">
        <v>25</v>
      </c>
      <c r="B136" s="14" t="s">
        <v>95</v>
      </c>
      <c r="C136" s="15">
        <v>0</v>
      </c>
      <c r="D136" s="15">
        <v>0</v>
      </c>
      <c r="E136" s="15">
        <v>19</v>
      </c>
      <c r="F136" s="15">
        <v>19</v>
      </c>
      <c r="G136" s="15">
        <v>14</v>
      </c>
      <c r="H136" s="15">
        <v>15</v>
      </c>
      <c r="I136" s="15">
        <v>23</v>
      </c>
      <c r="J136" s="15">
        <v>21</v>
      </c>
      <c r="K136" s="15">
        <v>8</v>
      </c>
      <c r="L136" s="15">
        <v>13</v>
      </c>
      <c r="M136" s="15">
        <v>16</v>
      </c>
      <c r="N136" s="15">
        <v>12</v>
      </c>
      <c r="O136" s="15">
        <v>11</v>
      </c>
      <c r="P136" s="15">
        <v>19</v>
      </c>
      <c r="Q136" s="15">
        <v>15</v>
      </c>
      <c r="R136" s="15">
        <v>13</v>
      </c>
      <c r="S136" s="15">
        <v>11</v>
      </c>
      <c r="T136" s="15">
        <v>11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f>SUM(C136,E136,G136,I136,K136,M136,O136,Q136,S136,U136,W136,Y136,AA136,AC136,AE136)</f>
        <v>117</v>
      </c>
      <c r="AH136" s="16">
        <f>SUM(D136,F136,H136,J136,L136,N136,P136,R136,T136,V136,X136,Z136,AB136,AD136,AF136)</f>
        <v>123</v>
      </c>
      <c r="AI136" s="16">
        <f>+AG136+AH136</f>
        <v>240</v>
      </c>
    </row>
    <row r="137" spans="1:35" ht="23.25">
      <c r="A137" s="9" t="s">
        <v>23</v>
      </c>
      <c r="B137" s="10" t="s">
        <v>96</v>
      </c>
      <c r="C137" s="11">
        <v>0</v>
      </c>
      <c r="D137" s="11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32</v>
      </c>
      <c r="J137" s="12">
        <v>35</v>
      </c>
      <c r="K137" s="12">
        <v>44</v>
      </c>
      <c r="L137" s="12">
        <v>46</v>
      </c>
      <c r="M137" s="12">
        <v>18</v>
      </c>
      <c r="N137" s="12">
        <v>20</v>
      </c>
      <c r="O137" s="12">
        <v>13</v>
      </c>
      <c r="P137" s="12">
        <v>24</v>
      </c>
      <c r="Q137" s="12">
        <v>13</v>
      </c>
      <c r="R137" s="12">
        <v>18</v>
      </c>
      <c r="S137" s="12">
        <v>25</v>
      </c>
      <c r="T137" s="12">
        <v>28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145</v>
      </c>
      <c r="AH137" s="12">
        <v>171</v>
      </c>
      <c r="AI137" s="12">
        <v>316</v>
      </c>
    </row>
    <row r="138" spans="1:35" ht="23.25">
      <c r="A138" s="13" t="s">
        <v>25</v>
      </c>
      <c r="B138" s="14" t="s">
        <v>96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32</v>
      </c>
      <c r="J138" s="15">
        <v>35</v>
      </c>
      <c r="K138" s="15">
        <v>44</v>
      </c>
      <c r="L138" s="15">
        <v>46</v>
      </c>
      <c r="M138" s="15">
        <v>19</v>
      </c>
      <c r="N138" s="15">
        <v>18</v>
      </c>
      <c r="O138" s="15">
        <v>13</v>
      </c>
      <c r="P138" s="15">
        <v>24</v>
      </c>
      <c r="Q138" s="15">
        <v>13</v>
      </c>
      <c r="R138" s="15">
        <v>18</v>
      </c>
      <c r="S138" s="15">
        <v>25</v>
      </c>
      <c r="T138" s="15">
        <v>29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f>SUM(C138,E138,G138,I138,K138,M138,O138,Q138,S138,U138,W138,Y138,AA138,AC138,AE138)</f>
        <v>146</v>
      </c>
      <c r="AH138" s="16">
        <f>SUM(D138,F138,H138,J138,L138,N138,P138,R138,T138,V138,X138,Z138,AB138,AD138,AF138)</f>
        <v>170</v>
      </c>
      <c r="AI138" s="16">
        <f>+AG138+AH138</f>
        <v>316</v>
      </c>
    </row>
    <row r="139" spans="1:35" ht="23.25">
      <c r="A139" s="9" t="s">
        <v>23</v>
      </c>
      <c r="B139" s="10" t="s">
        <v>97</v>
      </c>
      <c r="C139" s="11">
        <v>0</v>
      </c>
      <c r="D139" s="11">
        <v>0</v>
      </c>
      <c r="E139" s="12">
        <v>6</v>
      </c>
      <c r="F139" s="12">
        <v>4</v>
      </c>
      <c r="G139" s="12">
        <v>12</v>
      </c>
      <c r="H139" s="12">
        <v>14</v>
      </c>
      <c r="I139" s="12">
        <v>13</v>
      </c>
      <c r="J139" s="12">
        <v>10</v>
      </c>
      <c r="K139" s="12">
        <v>17</v>
      </c>
      <c r="L139" s="12">
        <v>7</v>
      </c>
      <c r="M139" s="12">
        <v>14</v>
      </c>
      <c r="N139" s="12">
        <v>11</v>
      </c>
      <c r="O139" s="12">
        <v>19</v>
      </c>
      <c r="P139" s="12">
        <v>11</v>
      </c>
      <c r="Q139" s="12">
        <v>10</v>
      </c>
      <c r="R139" s="12">
        <v>16</v>
      </c>
      <c r="S139" s="12">
        <v>16</v>
      </c>
      <c r="T139" s="12">
        <v>13</v>
      </c>
      <c r="U139" s="12">
        <v>35</v>
      </c>
      <c r="V139" s="12">
        <v>38</v>
      </c>
      <c r="W139" s="12">
        <v>43</v>
      </c>
      <c r="X139" s="12">
        <v>38</v>
      </c>
      <c r="Y139" s="12">
        <v>17</v>
      </c>
      <c r="Z139" s="12">
        <v>13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202</v>
      </c>
      <c r="AH139" s="12">
        <v>175</v>
      </c>
      <c r="AI139" s="12">
        <v>377</v>
      </c>
    </row>
    <row r="140" spans="1:35" ht="23.25">
      <c r="A140" s="13" t="s">
        <v>25</v>
      </c>
      <c r="B140" s="14" t="s">
        <v>97</v>
      </c>
      <c r="C140" s="15">
        <v>0</v>
      </c>
      <c r="D140" s="15">
        <v>0</v>
      </c>
      <c r="E140" s="15">
        <v>6</v>
      </c>
      <c r="F140" s="15">
        <v>4</v>
      </c>
      <c r="G140" s="15">
        <v>12</v>
      </c>
      <c r="H140" s="15">
        <v>14</v>
      </c>
      <c r="I140" s="15">
        <v>14</v>
      </c>
      <c r="J140" s="15">
        <v>9</v>
      </c>
      <c r="K140" s="15">
        <v>17</v>
      </c>
      <c r="L140" s="15">
        <v>7</v>
      </c>
      <c r="M140" s="15">
        <v>14</v>
      </c>
      <c r="N140" s="15">
        <v>11</v>
      </c>
      <c r="O140" s="15">
        <v>19</v>
      </c>
      <c r="P140" s="15">
        <v>11</v>
      </c>
      <c r="Q140" s="15">
        <v>10</v>
      </c>
      <c r="R140" s="15">
        <v>16</v>
      </c>
      <c r="S140" s="15">
        <v>16</v>
      </c>
      <c r="T140" s="15">
        <v>13</v>
      </c>
      <c r="U140" s="17">
        <v>33</v>
      </c>
      <c r="V140" s="17">
        <v>38</v>
      </c>
      <c r="W140" s="17">
        <f>19+17+7</f>
        <v>43</v>
      </c>
      <c r="X140" s="17">
        <f>13+14+11</f>
        <v>38</v>
      </c>
      <c r="Y140" s="17">
        <v>17</v>
      </c>
      <c r="Z140" s="17">
        <v>13</v>
      </c>
      <c r="AA140" s="17">
        <v>0</v>
      </c>
      <c r="AB140" s="17">
        <v>0</v>
      </c>
      <c r="AC140" s="17">
        <v>0</v>
      </c>
      <c r="AD140" s="17">
        <v>0</v>
      </c>
      <c r="AE140" s="17">
        <v>0</v>
      </c>
      <c r="AF140" s="17">
        <v>0</v>
      </c>
      <c r="AG140" s="16">
        <f>SUM(C140,E140,G140,I140,K140,M140,O140,Q140,S140,U140,W140,Y140,AA140,AC140,AE140)</f>
        <v>201</v>
      </c>
      <c r="AH140" s="16">
        <f>SUM(D140,F140,H140,J140,L140,N140,P140,R140,T140,V140,X140,Z140,AB140,AD140,AF140)</f>
        <v>174</v>
      </c>
      <c r="AI140" s="16">
        <f>+AG140+AH140</f>
        <v>375</v>
      </c>
    </row>
    <row r="141" spans="1:35" ht="23.25">
      <c r="A141" s="9" t="s">
        <v>23</v>
      </c>
      <c r="B141" s="10" t="s">
        <v>98</v>
      </c>
      <c r="C141" s="11">
        <v>0</v>
      </c>
      <c r="D141" s="11">
        <v>0</v>
      </c>
      <c r="E141" s="12">
        <v>16</v>
      </c>
      <c r="F141" s="12">
        <v>26</v>
      </c>
      <c r="G141" s="12">
        <v>21</v>
      </c>
      <c r="H141" s="12">
        <v>19</v>
      </c>
      <c r="I141" s="12">
        <v>35</v>
      </c>
      <c r="J141" s="12">
        <v>35</v>
      </c>
      <c r="K141" s="12">
        <v>18</v>
      </c>
      <c r="L141" s="12">
        <v>15</v>
      </c>
      <c r="M141" s="12">
        <v>19</v>
      </c>
      <c r="N141" s="12">
        <v>24</v>
      </c>
      <c r="O141" s="12">
        <v>26</v>
      </c>
      <c r="P141" s="12">
        <v>22</v>
      </c>
      <c r="Q141" s="12">
        <v>17</v>
      </c>
      <c r="R141" s="12">
        <v>19</v>
      </c>
      <c r="S141" s="12">
        <v>22</v>
      </c>
      <c r="T141" s="12">
        <v>18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174</v>
      </c>
      <c r="AH141" s="12">
        <v>178</v>
      </c>
      <c r="AI141" s="12">
        <v>352</v>
      </c>
    </row>
    <row r="142" spans="1:35" ht="23.25">
      <c r="A142" s="13" t="s">
        <v>25</v>
      </c>
      <c r="B142" s="14" t="s">
        <v>98</v>
      </c>
      <c r="C142" s="15">
        <v>0</v>
      </c>
      <c r="D142" s="15">
        <v>0</v>
      </c>
      <c r="E142" s="15">
        <v>16</v>
      </c>
      <c r="F142" s="15">
        <v>26</v>
      </c>
      <c r="G142" s="15">
        <v>21</v>
      </c>
      <c r="H142" s="15">
        <v>19</v>
      </c>
      <c r="I142" s="15">
        <f>12+15+8</f>
        <v>35</v>
      </c>
      <c r="J142" s="15">
        <f>13+9+13</f>
        <v>35</v>
      </c>
      <c r="K142" s="15">
        <v>20</v>
      </c>
      <c r="L142" s="15">
        <v>13</v>
      </c>
      <c r="M142" s="15">
        <v>19</v>
      </c>
      <c r="N142" s="15">
        <v>24</v>
      </c>
      <c r="O142" s="15">
        <v>26</v>
      </c>
      <c r="P142" s="15">
        <v>22</v>
      </c>
      <c r="Q142" s="15">
        <v>17</v>
      </c>
      <c r="R142" s="15">
        <v>19</v>
      </c>
      <c r="S142" s="15">
        <v>22</v>
      </c>
      <c r="T142" s="15">
        <v>18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f>SUM(C142,E142,G142,I142,K142,M142,O142,Q142,S142,U142,W142,Y142,AA142,AC142,AE142)</f>
        <v>176</v>
      </c>
      <c r="AH142" s="16">
        <f>SUM(D142,F142,H142,J142,L142,N142,P142,R142,T142,V142,X142,Z142,AB142,AD142,AF142)</f>
        <v>176</v>
      </c>
      <c r="AI142" s="16">
        <f>+AG142+AH142</f>
        <v>352</v>
      </c>
    </row>
    <row r="143" spans="1:35" ht="23.25">
      <c r="A143" s="9" t="s">
        <v>23</v>
      </c>
      <c r="B143" s="10" t="s">
        <v>99</v>
      </c>
      <c r="C143" s="18">
        <f>SUM(C56:C142)</f>
        <v>4</v>
      </c>
      <c r="D143" s="18">
        <f>SUM(D56:D142)</f>
        <v>7</v>
      </c>
      <c r="E143" s="12">
        <v>0</v>
      </c>
      <c r="F143" s="12">
        <v>0</v>
      </c>
      <c r="G143" s="12">
        <v>2</v>
      </c>
      <c r="H143" s="12">
        <v>8</v>
      </c>
      <c r="I143" s="12">
        <v>17</v>
      </c>
      <c r="J143" s="12">
        <v>22</v>
      </c>
      <c r="K143" s="12">
        <v>11</v>
      </c>
      <c r="L143" s="12">
        <v>20</v>
      </c>
      <c r="M143" s="12">
        <v>12</v>
      </c>
      <c r="N143" s="12">
        <v>22</v>
      </c>
      <c r="O143" s="12">
        <v>13</v>
      </c>
      <c r="P143" s="12">
        <v>16</v>
      </c>
      <c r="Q143" s="12">
        <v>8</v>
      </c>
      <c r="R143" s="12">
        <v>16</v>
      </c>
      <c r="S143" s="12">
        <v>5</v>
      </c>
      <c r="T143" s="12">
        <v>12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68</v>
      </c>
      <c r="AH143" s="12">
        <v>116</v>
      </c>
      <c r="AI143" s="12">
        <v>184</v>
      </c>
    </row>
    <row r="144" spans="1:35" ht="23.25">
      <c r="A144" s="13" t="s">
        <v>25</v>
      </c>
      <c r="B144" s="16" t="s">
        <v>99</v>
      </c>
      <c r="C144" s="16">
        <v>13</v>
      </c>
      <c r="D144" s="16">
        <v>5</v>
      </c>
      <c r="E144" s="16">
        <v>10</v>
      </c>
      <c r="F144" s="16">
        <v>14</v>
      </c>
      <c r="G144" s="16">
        <v>10</v>
      </c>
      <c r="H144" s="16">
        <v>19</v>
      </c>
      <c r="I144" s="16">
        <f>9+11</f>
        <v>20</v>
      </c>
      <c r="J144" s="16">
        <f>20+12</f>
        <v>32</v>
      </c>
      <c r="K144" s="16">
        <f>6+1</f>
        <v>7</v>
      </c>
      <c r="L144" s="16">
        <f>14+9</f>
        <v>23</v>
      </c>
      <c r="M144" s="16">
        <f>9+7</f>
        <v>16</v>
      </c>
      <c r="N144" s="16">
        <f>14+11</f>
        <v>25</v>
      </c>
      <c r="O144" s="16">
        <f>9+6</f>
        <v>15</v>
      </c>
      <c r="P144" s="16">
        <f>14+10</f>
        <v>24</v>
      </c>
      <c r="Q144" s="16">
        <v>7</v>
      </c>
      <c r="R144" s="16">
        <v>14</v>
      </c>
      <c r="S144" s="16">
        <v>5</v>
      </c>
      <c r="T144" s="16">
        <v>10</v>
      </c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>
        <f>SUM(C144,E144,G144,I144,K144,M144,O144,Q144,S144,U144,W144,Y144,AA144,AC144,AE144)</f>
        <v>103</v>
      </c>
      <c r="AH144" s="16">
        <f>SUM(D144,F144,H144,J144,L144,N144,P144,R144,T144,V144,X144,Z144,AB144,AD144,AF144)</f>
        <v>166</v>
      </c>
      <c r="AI144" s="16">
        <f>+AG144+AH144</f>
        <v>269</v>
      </c>
    </row>
    <row r="145" spans="1:35" ht="23.25">
      <c r="A145" s="9" t="s">
        <v>23</v>
      </c>
      <c r="B145" s="10" t="s">
        <v>100</v>
      </c>
      <c r="C145" s="11">
        <v>0</v>
      </c>
      <c r="D145" s="11">
        <v>0</v>
      </c>
      <c r="E145" s="12">
        <v>20</v>
      </c>
      <c r="F145" s="12">
        <v>23</v>
      </c>
      <c r="G145" s="12">
        <v>13</v>
      </c>
      <c r="H145" s="12">
        <v>30</v>
      </c>
      <c r="I145" s="12">
        <v>24</v>
      </c>
      <c r="J145" s="12">
        <v>31</v>
      </c>
      <c r="K145" s="12">
        <v>23</v>
      </c>
      <c r="L145" s="12">
        <v>24</v>
      </c>
      <c r="M145" s="12">
        <v>21</v>
      </c>
      <c r="N145" s="12">
        <v>14</v>
      </c>
      <c r="O145" s="12">
        <v>24</v>
      </c>
      <c r="P145" s="12">
        <v>16</v>
      </c>
      <c r="Q145" s="12">
        <v>18</v>
      </c>
      <c r="R145" s="12">
        <v>20</v>
      </c>
      <c r="S145" s="12">
        <v>21</v>
      </c>
      <c r="T145" s="12">
        <v>23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164</v>
      </c>
      <c r="AH145" s="12">
        <v>181</v>
      </c>
      <c r="AI145" s="12">
        <v>345</v>
      </c>
    </row>
    <row r="146" spans="1:35" ht="23.25">
      <c r="A146" s="13" t="s">
        <v>25</v>
      </c>
      <c r="B146" s="14" t="s">
        <v>100</v>
      </c>
      <c r="C146" s="15">
        <v>0</v>
      </c>
      <c r="D146" s="15">
        <v>0</v>
      </c>
      <c r="E146" s="15">
        <v>20</v>
      </c>
      <c r="F146" s="15">
        <v>23</v>
      </c>
      <c r="G146" s="15">
        <v>13</v>
      </c>
      <c r="H146" s="15">
        <v>30</v>
      </c>
      <c r="I146" s="15">
        <v>24</v>
      </c>
      <c r="J146" s="15">
        <v>31</v>
      </c>
      <c r="K146" s="15">
        <v>23</v>
      </c>
      <c r="L146" s="15">
        <v>24</v>
      </c>
      <c r="M146" s="15">
        <v>21</v>
      </c>
      <c r="N146" s="15">
        <v>14</v>
      </c>
      <c r="O146" s="15">
        <v>24</v>
      </c>
      <c r="P146" s="15">
        <v>15</v>
      </c>
      <c r="Q146" s="15">
        <v>18</v>
      </c>
      <c r="R146" s="15">
        <v>20</v>
      </c>
      <c r="S146" s="15">
        <v>22</v>
      </c>
      <c r="T146" s="15">
        <v>23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f>SUM(C146,E146,G146,I146,K146,M146,O146,Q146,S146,U146,W146,Y146,AA146,AC146,AE146)</f>
        <v>165</v>
      </c>
      <c r="AH146" s="16">
        <f>SUM(D146,F146,H146,J146,L146,N146,P146,R146,T146,V146,X146,Z146,AB146,AD146,AF146)</f>
        <v>180</v>
      </c>
      <c r="AI146" s="16">
        <f>+AG146+AH146</f>
        <v>345</v>
      </c>
    </row>
    <row r="147" spans="1:35" ht="23.25">
      <c r="A147" s="9" t="s">
        <v>23</v>
      </c>
      <c r="B147" s="10" t="s">
        <v>101</v>
      </c>
      <c r="C147" s="11">
        <v>0</v>
      </c>
      <c r="D147" s="11">
        <v>0</v>
      </c>
      <c r="E147" s="12">
        <v>8</v>
      </c>
      <c r="F147" s="12">
        <v>5</v>
      </c>
      <c r="G147" s="12">
        <v>11</v>
      </c>
      <c r="H147" s="12">
        <v>10</v>
      </c>
      <c r="I147" s="12">
        <v>19</v>
      </c>
      <c r="J147" s="12">
        <v>14</v>
      </c>
      <c r="K147" s="12">
        <v>19</v>
      </c>
      <c r="L147" s="12">
        <v>16</v>
      </c>
      <c r="M147" s="12">
        <v>17</v>
      </c>
      <c r="N147" s="12">
        <v>17</v>
      </c>
      <c r="O147" s="12">
        <v>21</v>
      </c>
      <c r="P147" s="12">
        <v>15</v>
      </c>
      <c r="Q147" s="12">
        <v>17</v>
      </c>
      <c r="R147" s="12">
        <v>10</v>
      </c>
      <c r="S147" s="12">
        <v>22</v>
      </c>
      <c r="T147" s="12">
        <v>15</v>
      </c>
      <c r="U147" s="12">
        <v>19</v>
      </c>
      <c r="V147" s="12">
        <v>13</v>
      </c>
      <c r="W147" s="12">
        <v>23</v>
      </c>
      <c r="X147" s="12">
        <v>10</v>
      </c>
      <c r="Y147" s="12">
        <v>18</v>
      </c>
      <c r="Z147" s="12">
        <v>10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194</v>
      </c>
      <c r="AH147" s="12">
        <v>135</v>
      </c>
      <c r="AI147" s="12">
        <v>329</v>
      </c>
    </row>
    <row r="148" spans="1:35" ht="23.25">
      <c r="A148" s="13" t="s">
        <v>25</v>
      </c>
      <c r="B148" s="14" t="s">
        <v>101</v>
      </c>
      <c r="C148" s="15">
        <v>0</v>
      </c>
      <c r="D148" s="15">
        <v>0</v>
      </c>
      <c r="E148" s="15">
        <v>8</v>
      </c>
      <c r="F148" s="15">
        <v>5</v>
      </c>
      <c r="G148" s="15">
        <v>12</v>
      </c>
      <c r="H148" s="15">
        <v>11</v>
      </c>
      <c r="I148" s="15">
        <v>19</v>
      </c>
      <c r="J148" s="15">
        <v>14</v>
      </c>
      <c r="K148" s="15">
        <v>19</v>
      </c>
      <c r="L148" s="15">
        <v>16</v>
      </c>
      <c r="M148" s="15">
        <v>17</v>
      </c>
      <c r="N148" s="15">
        <v>17</v>
      </c>
      <c r="O148" s="15">
        <v>21</v>
      </c>
      <c r="P148" s="15">
        <v>15</v>
      </c>
      <c r="Q148" s="15">
        <v>17</v>
      </c>
      <c r="R148" s="15">
        <v>10</v>
      </c>
      <c r="S148" s="15">
        <v>22</v>
      </c>
      <c r="T148" s="15">
        <v>15</v>
      </c>
      <c r="U148" s="17">
        <v>19</v>
      </c>
      <c r="V148" s="17">
        <v>14</v>
      </c>
      <c r="W148" s="17">
        <v>23</v>
      </c>
      <c r="X148" s="17">
        <v>10</v>
      </c>
      <c r="Y148" s="17">
        <v>18</v>
      </c>
      <c r="Z148" s="17">
        <v>10</v>
      </c>
      <c r="AA148" s="17">
        <v>0</v>
      </c>
      <c r="AB148" s="17">
        <v>0</v>
      </c>
      <c r="AC148" s="17">
        <v>0</v>
      </c>
      <c r="AD148" s="17">
        <v>0</v>
      </c>
      <c r="AE148" s="17">
        <v>0</v>
      </c>
      <c r="AF148" s="17">
        <v>0</v>
      </c>
      <c r="AG148" s="16">
        <f>SUM(C148,E148,G148,I148,K148,M148,O148,Q148,S148,U148,W148,Y148,AA148,AC148,AE148)</f>
        <v>195</v>
      </c>
      <c r="AH148" s="16">
        <f>SUM(D148,F148,H148,J148,L148,N148,P148,R148,T148,V148,X148,Z148,AB148,AD148,AF148)</f>
        <v>137</v>
      </c>
      <c r="AI148" s="16">
        <f>+AG148+AH148</f>
        <v>332</v>
      </c>
    </row>
    <row r="149" spans="1:35" ht="23.25">
      <c r="A149" s="13" t="s">
        <v>25</v>
      </c>
      <c r="B149" s="14" t="s">
        <v>102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7">
        <v>63</v>
      </c>
      <c r="V149" s="17">
        <v>56</v>
      </c>
      <c r="W149" s="17">
        <v>68</v>
      </c>
      <c r="X149" s="17">
        <v>58</v>
      </c>
      <c r="Y149" s="17">
        <v>80</v>
      </c>
      <c r="Z149" s="17">
        <v>79</v>
      </c>
      <c r="AA149" s="17">
        <v>83</v>
      </c>
      <c r="AB149" s="17">
        <v>103</v>
      </c>
      <c r="AC149" s="17">
        <v>59</v>
      </c>
      <c r="AD149" s="17">
        <v>113</v>
      </c>
      <c r="AE149" s="17">
        <v>45</v>
      </c>
      <c r="AF149" s="17">
        <v>74</v>
      </c>
      <c r="AG149" s="16">
        <f>SUM(C149,E149,G149,I149,K149,M149,O149,Q149,S149,U149,W149,Y149,AA149,AC149,AE149)</f>
        <v>398</v>
      </c>
      <c r="AH149" s="16">
        <f>SUM(D149,F149,H149,J149,L149,N149,P149,R149,T149,V149,X149,Z149,AB149,AD149,AF149)</f>
        <v>483</v>
      </c>
      <c r="AI149" s="16">
        <f>+AG149+AH149</f>
        <v>881</v>
      </c>
    </row>
    <row r="150" spans="1:35" ht="23.25">
      <c r="A150" s="9" t="s">
        <v>23</v>
      </c>
      <c r="B150" s="10" t="s">
        <v>103</v>
      </c>
      <c r="C150" s="11">
        <v>0</v>
      </c>
      <c r="D150" s="11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1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1</v>
      </c>
      <c r="T150" s="12">
        <v>0</v>
      </c>
      <c r="U150" s="12">
        <v>62</v>
      </c>
      <c r="V150" s="12">
        <v>57</v>
      </c>
      <c r="W150" s="12">
        <v>69</v>
      </c>
      <c r="X150" s="12">
        <v>59</v>
      </c>
      <c r="Y150" s="12">
        <v>89</v>
      </c>
      <c r="Z150" s="12">
        <v>81</v>
      </c>
      <c r="AA150" s="12">
        <v>77</v>
      </c>
      <c r="AB150" s="12">
        <v>102</v>
      </c>
      <c r="AC150" s="12">
        <v>61</v>
      </c>
      <c r="AD150" s="12">
        <v>109</v>
      </c>
      <c r="AE150" s="12">
        <v>43</v>
      </c>
      <c r="AF150" s="12">
        <v>70</v>
      </c>
      <c r="AG150" s="12">
        <v>403</v>
      </c>
      <c r="AH150" s="12">
        <v>478</v>
      </c>
      <c r="AI150" s="12">
        <v>881</v>
      </c>
    </row>
    <row r="151" spans="1:35" ht="23.25">
      <c r="A151" s="9" t="s">
        <v>23</v>
      </c>
      <c r="B151" s="10" t="s">
        <v>104</v>
      </c>
      <c r="C151" s="11">
        <v>0</v>
      </c>
      <c r="D151" s="11">
        <v>0</v>
      </c>
      <c r="E151" s="12">
        <v>21</v>
      </c>
      <c r="F151" s="12">
        <v>23</v>
      </c>
      <c r="G151" s="12">
        <v>25</v>
      </c>
      <c r="H151" s="12">
        <v>29</v>
      </c>
      <c r="I151" s="12">
        <v>46</v>
      </c>
      <c r="J151" s="12">
        <v>29</v>
      </c>
      <c r="K151" s="12">
        <v>39</v>
      </c>
      <c r="L151" s="12">
        <v>31</v>
      </c>
      <c r="M151" s="12">
        <v>34</v>
      </c>
      <c r="N151" s="12">
        <v>29</v>
      </c>
      <c r="O151" s="12">
        <v>32</v>
      </c>
      <c r="P151" s="12">
        <v>40</v>
      </c>
      <c r="Q151" s="12">
        <v>35</v>
      </c>
      <c r="R151" s="12">
        <v>46</v>
      </c>
      <c r="S151" s="12">
        <v>42</v>
      </c>
      <c r="T151" s="12">
        <v>34</v>
      </c>
      <c r="U151" s="12">
        <v>39</v>
      </c>
      <c r="V151" s="12">
        <v>43</v>
      </c>
      <c r="W151" s="12">
        <v>21</v>
      </c>
      <c r="X151" s="12">
        <v>22</v>
      </c>
      <c r="Y151" s="12">
        <v>34</v>
      </c>
      <c r="Z151" s="12">
        <v>27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368</v>
      </c>
      <c r="AH151" s="12">
        <v>353</v>
      </c>
      <c r="AI151" s="12">
        <v>721</v>
      </c>
    </row>
    <row r="152" spans="1:35" ht="23.25">
      <c r="A152" s="13" t="s">
        <v>25</v>
      </c>
      <c r="B152" s="14" t="s">
        <v>104</v>
      </c>
      <c r="C152" s="15">
        <v>0</v>
      </c>
      <c r="D152" s="15">
        <v>0</v>
      </c>
      <c r="E152" s="15">
        <v>22</v>
      </c>
      <c r="F152" s="15">
        <v>22</v>
      </c>
      <c r="G152" s="15">
        <v>27</v>
      </c>
      <c r="H152" s="15">
        <v>27</v>
      </c>
      <c r="I152" s="15">
        <v>47</v>
      </c>
      <c r="J152" s="15">
        <v>28</v>
      </c>
      <c r="K152" s="15">
        <v>39</v>
      </c>
      <c r="L152" s="15">
        <v>31</v>
      </c>
      <c r="M152" s="15">
        <v>35</v>
      </c>
      <c r="N152" s="15">
        <v>29</v>
      </c>
      <c r="O152" s="15">
        <v>32</v>
      </c>
      <c r="P152" s="15">
        <v>40</v>
      </c>
      <c r="Q152" s="15">
        <v>35</v>
      </c>
      <c r="R152" s="15">
        <v>45</v>
      </c>
      <c r="S152" s="15">
        <v>42</v>
      </c>
      <c r="T152" s="15">
        <v>34</v>
      </c>
      <c r="U152" s="17">
        <v>39</v>
      </c>
      <c r="V152" s="17">
        <v>43</v>
      </c>
      <c r="W152" s="17">
        <v>21</v>
      </c>
      <c r="X152" s="17">
        <v>22</v>
      </c>
      <c r="Y152" s="17">
        <v>34</v>
      </c>
      <c r="Z152" s="17">
        <v>27</v>
      </c>
      <c r="AA152" s="17">
        <v>0</v>
      </c>
      <c r="AB152" s="17">
        <v>0</v>
      </c>
      <c r="AC152" s="17">
        <v>0</v>
      </c>
      <c r="AD152" s="17">
        <v>0</v>
      </c>
      <c r="AE152" s="17">
        <v>0</v>
      </c>
      <c r="AF152" s="17">
        <v>0</v>
      </c>
      <c r="AG152" s="16">
        <f>SUM(C152,E152,G152,I152,K152,M152,O152,Q152,S152,U152,W152,Y152,AA152,AC152,AE152)</f>
        <v>373</v>
      </c>
      <c r="AH152" s="16">
        <f>SUM(D152,F152,H152,J152,L152,N152,P152,R152,T152,V152,X152,Z152,AB152,AD152,AF152)</f>
        <v>348</v>
      </c>
      <c r="AI152" s="16">
        <f>+AG152+AH152</f>
        <v>721</v>
      </c>
    </row>
    <row r="153" spans="1:35" ht="23.25">
      <c r="A153" s="9" t="s">
        <v>23</v>
      </c>
      <c r="B153" s="10" t="s">
        <v>105</v>
      </c>
      <c r="C153" s="11">
        <v>0</v>
      </c>
      <c r="D153" s="11">
        <v>0</v>
      </c>
      <c r="E153" s="12">
        <v>6</v>
      </c>
      <c r="F153" s="12">
        <v>4</v>
      </c>
      <c r="G153" s="12">
        <v>8</v>
      </c>
      <c r="H153" s="12">
        <v>3</v>
      </c>
      <c r="I153" s="12">
        <v>4</v>
      </c>
      <c r="J153" s="12">
        <v>8</v>
      </c>
      <c r="K153" s="12">
        <v>5</v>
      </c>
      <c r="L153" s="12">
        <v>7</v>
      </c>
      <c r="M153" s="12">
        <v>9</v>
      </c>
      <c r="N153" s="12">
        <v>6</v>
      </c>
      <c r="O153" s="12">
        <v>6</v>
      </c>
      <c r="P153" s="12">
        <v>3</v>
      </c>
      <c r="Q153" s="12">
        <v>11</v>
      </c>
      <c r="R153" s="12">
        <v>2</v>
      </c>
      <c r="S153" s="12">
        <v>7</v>
      </c>
      <c r="T153" s="12">
        <v>10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56</v>
      </c>
      <c r="AH153" s="12">
        <v>43</v>
      </c>
      <c r="AI153" s="12">
        <v>99</v>
      </c>
    </row>
    <row r="154" spans="1:35" ht="23.25">
      <c r="A154" s="13" t="s">
        <v>25</v>
      </c>
      <c r="B154" s="14" t="s">
        <v>105</v>
      </c>
      <c r="C154" s="15">
        <v>0</v>
      </c>
      <c r="D154" s="15">
        <v>0</v>
      </c>
      <c r="E154" s="15">
        <v>6</v>
      </c>
      <c r="F154" s="15">
        <v>4</v>
      </c>
      <c r="G154" s="15">
        <v>8</v>
      </c>
      <c r="H154" s="15">
        <v>4</v>
      </c>
      <c r="I154" s="15">
        <v>4</v>
      </c>
      <c r="J154" s="15">
        <v>8</v>
      </c>
      <c r="K154" s="15">
        <v>5</v>
      </c>
      <c r="L154" s="15">
        <v>7</v>
      </c>
      <c r="M154" s="15">
        <v>9</v>
      </c>
      <c r="N154" s="15">
        <v>6</v>
      </c>
      <c r="O154" s="15">
        <v>6</v>
      </c>
      <c r="P154" s="15">
        <v>3</v>
      </c>
      <c r="Q154" s="15">
        <v>11</v>
      </c>
      <c r="R154" s="15">
        <v>2</v>
      </c>
      <c r="S154" s="15">
        <v>7</v>
      </c>
      <c r="T154" s="15">
        <v>10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f>SUM(C154,E154,G154,I154,K154,M154,O154,Q154,S154,U154,W154,Y154,AA154,AC154,AE154)</f>
        <v>56</v>
      </c>
      <c r="AH154" s="16">
        <f>SUM(D154,F154,H154,J154,L154,N154,P154,R154,T154,V154,X154,Z154,AB154,AD154,AF154)</f>
        <v>44</v>
      </c>
      <c r="AI154" s="16">
        <f>+AG154+AH154</f>
        <v>100</v>
      </c>
    </row>
    <row r="155" spans="1:35" ht="23.25">
      <c r="A155" s="9" t="s">
        <v>23</v>
      </c>
      <c r="B155" s="10" t="s">
        <v>106</v>
      </c>
      <c r="C155" s="11">
        <v>0</v>
      </c>
      <c r="D155" s="11">
        <v>0</v>
      </c>
      <c r="E155" s="12">
        <v>12</v>
      </c>
      <c r="F155" s="12">
        <v>15</v>
      </c>
      <c r="G155" s="12">
        <v>19</v>
      </c>
      <c r="H155" s="12">
        <v>11</v>
      </c>
      <c r="I155" s="12">
        <v>8</v>
      </c>
      <c r="J155" s="12">
        <v>10</v>
      </c>
      <c r="K155" s="12">
        <v>29</v>
      </c>
      <c r="L155" s="12">
        <v>17</v>
      </c>
      <c r="M155" s="12">
        <v>14</v>
      </c>
      <c r="N155" s="12">
        <v>13</v>
      </c>
      <c r="O155" s="12">
        <v>11</v>
      </c>
      <c r="P155" s="12">
        <v>5</v>
      </c>
      <c r="Q155" s="12">
        <v>7</v>
      </c>
      <c r="R155" s="12">
        <v>4</v>
      </c>
      <c r="S155" s="12">
        <v>15</v>
      </c>
      <c r="T155" s="12">
        <v>15</v>
      </c>
      <c r="U155" s="12">
        <v>19</v>
      </c>
      <c r="V155" s="12">
        <v>13</v>
      </c>
      <c r="W155" s="12">
        <v>12</v>
      </c>
      <c r="X155" s="12">
        <v>10</v>
      </c>
      <c r="Y155" s="12">
        <v>13</v>
      </c>
      <c r="Z155" s="12">
        <v>11</v>
      </c>
      <c r="AA155" s="12">
        <v>0</v>
      </c>
      <c r="AB155" s="12">
        <v>1</v>
      </c>
      <c r="AC155" s="12">
        <v>0</v>
      </c>
      <c r="AD155" s="12">
        <v>0</v>
      </c>
      <c r="AE155" s="12">
        <v>0</v>
      </c>
      <c r="AF155" s="12">
        <v>0</v>
      </c>
      <c r="AG155" s="12">
        <v>159</v>
      </c>
      <c r="AH155" s="12">
        <v>125</v>
      </c>
      <c r="AI155" s="12">
        <v>284</v>
      </c>
    </row>
    <row r="156" spans="1:35" ht="23.25">
      <c r="A156" s="13" t="s">
        <v>25</v>
      </c>
      <c r="B156" s="14" t="s">
        <v>106</v>
      </c>
      <c r="C156" s="15">
        <v>0</v>
      </c>
      <c r="D156" s="15">
        <v>0</v>
      </c>
      <c r="E156" s="15">
        <v>12</v>
      </c>
      <c r="F156" s="15">
        <v>15</v>
      </c>
      <c r="G156" s="15">
        <v>19</v>
      </c>
      <c r="H156" s="15">
        <v>9</v>
      </c>
      <c r="I156" s="15">
        <v>9</v>
      </c>
      <c r="J156" s="15">
        <v>10</v>
      </c>
      <c r="K156" s="15">
        <v>27</v>
      </c>
      <c r="L156" s="15">
        <v>19</v>
      </c>
      <c r="M156" s="15">
        <v>14</v>
      </c>
      <c r="N156" s="15">
        <v>13</v>
      </c>
      <c r="O156" s="15">
        <v>11</v>
      </c>
      <c r="P156" s="15">
        <v>5</v>
      </c>
      <c r="Q156" s="15">
        <v>7</v>
      </c>
      <c r="R156" s="15">
        <v>4</v>
      </c>
      <c r="S156" s="15">
        <v>15</v>
      </c>
      <c r="T156" s="15">
        <v>16</v>
      </c>
      <c r="U156" s="17">
        <v>19</v>
      </c>
      <c r="V156" s="17">
        <v>14</v>
      </c>
      <c r="W156" s="17">
        <v>12</v>
      </c>
      <c r="X156" s="17">
        <v>11</v>
      </c>
      <c r="Y156" s="17">
        <v>13</v>
      </c>
      <c r="Z156" s="17">
        <v>10</v>
      </c>
      <c r="AA156" s="17">
        <v>0</v>
      </c>
      <c r="AB156" s="17">
        <v>0</v>
      </c>
      <c r="AC156" s="17">
        <v>0</v>
      </c>
      <c r="AD156" s="17">
        <v>0</v>
      </c>
      <c r="AE156" s="17">
        <v>0</v>
      </c>
      <c r="AF156" s="17">
        <v>0</v>
      </c>
      <c r="AG156" s="16">
        <f>SUM(C156,E156,G156,I156,K156,M156,O156,Q156,S156,U156,W156,Y156,AA156,AC156,AE156)</f>
        <v>158</v>
      </c>
      <c r="AH156" s="16">
        <f>SUM(D156,F156,H156,J156,L156,N156,P156,R156,T156,V156,X156,Z156,AB156,AD156,AF156)</f>
        <v>126</v>
      </c>
      <c r="AI156" s="16">
        <f>+AG156+AH156</f>
        <v>284</v>
      </c>
    </row>
    <row r="157" spans="1:35" ht="23.25">
      <c r="A157" s="9" t="s">
        <v>23</v>
      </c>
      <c r="B157" s="10" t="s">
        <v>107</v>
      </c>
      <c r="C157" s="11">
        <v>0</v>
      </c>
      <c r="D157" s="11">
        <v>0</v>
      </c>
      <c r="E157" s="12">
        <v>54</v>
      </c>
      <c r="F157" s="12">
        <v>55</v>
      </c>
      <c r="G157" s="12">
        <v>61</v>
      </c>
      <c r="H157" s="12">
        <v>65</v>
      </c>
      <c r="I157" s="12">
        <v>69</v>
      </c>
      <c r="J157" s="12">
        <v>78</v>
      </c>
      <c r="K157" s="12">
        <v>50</v>
      </c>
      <c r="L157" s="12">
        <v>56</v>
      </c>
      <c r="M157" s="12">
        <v>89</v>
      </c>
      <c r="N157" s="12">
        <v>88</v>
      </c>
      <c r="O157" s="12">
        <v>55</v>
      </c>
      <c r="P157" s="12">
        <v>51</v>
      </c>
      <c r="Q157" s="12">
        <v>41</v>
      </c>
      <c r="R157" s="12">
        <v>27</v>
      </c>
      <c r="S157" s="12">
        <v>60</v>
      </c>
      <c r="T157" s="12">
        <v>48</v>
      </c>
      <c r="U157" s="12">
        <v>49</v>
      </c>
      <c r="V157" s="12">
        <v>53</v>
      </c>
      <c r="W157" s="12">
        <v>40</v>
      </c>
      <c r="X157" s="12">
        <v>43</v>
      </c>
      <c r="Y157" s="12">
        <v>48</v>
      </c>
      <c r="Z157" s="12">
        <v>38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616</v>
      </c>
      <c r="AH157" s="12">
        <v>602</v>
      </c>
      <c r="AI157" s="12">
        <v>1218</v>
      </c>
    </row>
    <row r="158" spans="1:35" ht="23.25">
      <c r="A158" s="13" t="s">
        <v>25</v>
      </c>
      <c r="B158" s="14" t="s">
        <v>107</v>
      </c>
      <c r="C158" s="15">
        <v>0</v>
      </c>
      <c r="D158" s="15">
        <v>0</v>
      </c>
      <c r="E158" s="15">
        <v>54</v>
      </c>
      <c r="F158" s="15">
        <v>56</v>
      </c>
      <c r="G158" s="15">
        <v>66</v>
      </c>
      <c r="H158" s="15">
        <v>68</v>
      </c>
      <c r="I158" s="15">
        <v>62</v>
      </c>
      <c r="J158" s="15">
        <v>76</v>
      </c>
      <c r="K158" s="15">
        <v>48</v>
      </c>
      <c r="L158" s="15">
        <v>58</v>
      </c>
      <c r="M158" s="15">
        <v>89</v>
      </c>
      <c r="N158" s="15">
        <v>88</v>
      </c>
      <c r="O158" s="15">
        <v>56</v>
      </c>
      <c r="P158" s="15">
        <v>50</v>
      </c>
      <c r="Q158" s="15">
        <v>41</v>
      </c>
      <c r="R158" s="15">
        <v>27</v>
      </c>
      <c r="S158" s="15">
        <v>60</v>
      </c>
      <c r="T158" s="15">
        <v>48</v>
      </c>
      <c r="U158" s="17">
        <v>49</v>
      </c>
      <c r="V158" s="17">
        <v>53</v>
      </c>
      <c r="W158" s="17">
        <v>40</v>
      </c>
      <c r="X158" s="17">
        <v>43</v>
      </c>
      <c r="Y158" s="17">
        <v>48</v>
      </c>
      <c r="Z158" s="17">
        <v>38</v>
      </c>
      <c r="AA158" s="17">
        <v>0</v>
      </c>
      <c r="AB158" s="17">
        <v>0</v>
      </c>
      <c r="AC158" s="17">
        <v>0</v>
      </c>
      <c r="AD158" s="17">
        <v>0</v>
      </c>
      <c r="AE158" s="17">
        <v>0</v>
      </c>
      <c r="AF158" s="17">
        <v>0</v>
      </c>
      <c r="AG158" s="16">
        <f>SUM(C158,E158,G158,I158,K158,M158,O158,Q158,S158,U158,W158,Y158,AA158,AC158,AE158)</f>
        <v>613</v>
      </c>
      <c r="AH158" s="16">
        <f>SUM(D158,F158,H158,J158,L158,N158,P158,R158,T158,V158,X158,Z158,AB158,AD158,AF158)</f>
        <v>605</v>
      </c>
      <c r="AI158" s="16">
        <f>+AG158+AH158</f>
        <v>1218</v>
      </c>
    </row>
    <row r="159" spans="1:35" ht="23.25">
      <c r="A159" s="9" t="s">
        <v>23</v>
      </c>
      <c r="B159" s="10" t="s">
        <v>108</v>
      </c>
      <c r="C159" s="11">
        <v>0</v>
      </c>
      <c r="D159" s="11">
        <v>0</v>
      </c>
      <c r="E159" s="12">
        <v>14</v>
      </c>
      <c r="F159" s="12">
        <v>9</v>
      </c>
      <c r="G159" s="12">
        <v>13</v>
      </c>
      <c r="H159" s="12">
        <v>8</v>
      </c>
      <c r="I159" s="12">
        <v>11</v>
      </c>
      <c r="J159" s="12">
        <v>20</v>
      </c>
      <c r="K159" s="12">
        <v>20</v>
      </c>
      <c r="L159" s="12">
        <v>16</v>
      </c>
      <c r="M159" s="12">
        <v>13</v>
      </c>
      <c r="N159" s="12">
        <v>17</v>
      </c>
      <c r="O159" s="12">
        <v>12</v>
      </c>
      <c r="P159" s="12">
        <v>10</v>
      </c>
      <c r="Q159" s="12">
        <v>14</v>
      </c>
      <c r="R159" s="12">
        <v>19</v>
      </c>
      <c r="S159" s="12">
        <v>8</v>
      </c>
      <c r="T159" s="12">
        <v>18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105</v>
      </c>
      <c r="AH159" s="12">
        <v>117</v>
      </c>
      <c r="AI159" s="12">
        <v>222</v>
      </c>
    </row>
    <row r="160" spans="1:35" ht="23.25">
      <c r="A160" s="13" t="s">
        <v>25</v>
      </c>
      <c r="B160" s="14" t="s">
        <v>108</v>
      </c>
      <c r="C160" s="15">
        <v>0</v>
      </c>
      <c r="D160" s="15">
        <v>0</v>
      </c>
      <c r="E160" s="15">
        <v>15</v>
      </c>
      <c r="F160" s="15">
        <v>10</v>
      </c>
      <c r="G160" s="15">
        <v>13</v>
      </c>
      <c r="H160" s="15">
        <v>8</v>
      </c>
      <c r="I160" s="15">
        <v>12</v>
      </c>
      <c r="J160" s="15">
        <v>19</v>
      </c>
      <c r="K160" s="15">
        <v>20</v>
      </c>
      <c r="L160" s="15">
        <v>16</v>
      </c>
      <c r="M160" s="15">
        <v>13</v>
      </c>
      <c r="N160" s="15">
        <v>17</v>
      </c>
      <c r="O160" s="15">
        <v>12</v>
      </c>
      <c r="P160" s="15">
        <v>10</v>
      </c>
      <c r="Q160" s="15">
        <v>14</v>
      </c>
      <c r="R160" s="15">
        <v>19</v>
      </c>
      <c r="S160" s="15">
        <v>8</v>
      </c>
      <c r="T160" s="15">
        <v>18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f>SUM(C160,E160,G160,I160,K160,M160,O160,Q160,S160,U160,W160,Y160,AA160,AC160,AE160)</f>
        <v>107</v>
      </c>
      <c r="AH160" s="16">
        <f>SUM(D160,F160,H160,J160,L160,N160,P160,R160,T160,V160,X160,Z160,AB160,AD160,AF160)</f>
        <v>117</v>
      </c>
      <c r="AI160" s="16">
        <f>+AG160+AH160</f>
        <v>224</v>
      </c>
    </row>
    <row r="161" spans="1:35" ht="23.25">
      <c r="A161" s="9" t="s">
        <v>23</v>
      </c>
      <c r="B161" s="10" t="s">
        <v>109</v>
      </c>
      <c r="C161" s="11">
        <v>0</v>
      </c>
      <c r="D161" s="11">
        <v>0</v>
      </c>
      <c r="E161" s="12">
        <v>9</v>
      </c>
      <c r="F161" s="12">
        <v>11</v>
      </c>
      <c r="G161" s="12">
        <v>7</v>
      </c>
      <c r="H161" s="12">
        <v>8</v>
      </c>
      <c r="I161" s="12">
        <v>6</v>
      </c>
      <c r="J161" s="12">
        <v>6</v>
      </c>
      <c r="K161" s="12">
        <v>12</v>
      </c>
      <c r="L161" s="12">
        <v>9</v>
      </c>
      <c r="M161" s="12">
        <v>7</v>
      </c>
      <c r="N161" s="12">
        <v>3</v>
      </c>
      <c r="O161" s="12">
        <v>8</v>
      </c>
      <c r="P161" s="12">
        <v>6</v>
      </c>
      <c r="Q161" s="12">
        <v>4</v>
      </c>
      <c r="R161" s="12">
        <v>10</v>
      </c>
      <c r="S161" s="12">
        <v>7</v>
      </c>
      <c r="T161" s="12">
        <v>7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60</v>
      </c>
      <c r="AH161" s="12">
        <v>60</v>
      </c>
      <c r="AI161" s="12">
        <v>120</v>
      </c>
    </row>
    <row r="162" spans="1:35" ht="23.25">
      <c r="A162" s="13" t="s">
        <v>25</v>
      </c>
      <c r="B162" s="14" t="s">
        <v>109</v>
      </c>
      <c r="C162" s="15">
        <v>0</v>
      </c>
      <c r="D162" s="15">
        <v>0</v>
      </c>
      <c r="E162" s="15">
        <v>9</v>
      </c>
      <c r="F162" s="15">
        <v>12</v>
      </c>
      <c r="G162" s="15">
        <v>7</v>
      </c>
      <c r="H162" s="15">
        <v>8</v>
      </c>
      <c r="I162" s="15">
        <v>6</v>
      </c>
      <c r="J162" s="15">
        <v>6</v>
      </c>
      <c r="K162" s="15">
        <v>12</v>
      </c>
      <c r="L162" s="15">
        <v>10</v>
      </c>
      <c r="M162" s="15">
        <v>7</v>
      </c>
      <c r="N162" s="15">
        <v>3</v>
      </c>
      <c r="O162" s="15">
        <v>8</v>
      </c>
      <c r="P162" s="15">
        <v>6</v>
      </c>
      <c r="Q162" s="15">
        <v>4</v>
      </c>
      <c r="R162" s="15">
        <v>10</v>
      </c>
      <c r="S162" s="15">
        <v>7</v>
      </c>
      <c r="T162" s="15">
        <v>7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f>SUM(C162,E162,G162,I162,K162,M162,O162,Q162,S162,U162,W162,Y162,AA162,AC162,AE162)</f>
        <v>60</v>
      </c>
      <c r="AH162" s="16">
        <f>SUM(D162,F162,H162,J162,L162,N162,P162,R162,T162,V162,X162,Z162,AB162,AD162,AF162)</f>
        <v>62</v>
      </c>
      <c r="AI162" s="16">
        <f>+AG162+AH162</f>
        <v>122</v>
      </c>
    </row>
    <row r="163" spans="1:35" ht="46.5">
      <c r="A163" s="13" t="s">
        <v>25</v>
      </c>
      <c r="B163" s="14" t="s">
        <v>110</v>
      </c>
      <c r="C163" s="15">
        <v>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10</v>
      </c>
      <c r="P163" s="15">
        <v>25</v>
      </c>
      <c r="Q163" s="15">
        <v>28</v>
      </c>
      <c r="R163" s="15">
        <v>31</v>
      </c>
      <c r="S163" s="15">
        <v>21</v>
      </c>
      <c r="T163" s="15">
        <v>39</v>
      </c>
      <c r="U163" s="17">
        <v>45</v>
      </c>
      <c r="V163" s="17">
        <v>102</v>
      </c>
      <c r="W163" s="17">
        <v>44</v>
      </c>
      <c r="X163" s="17">
        <v>78</v>
      </c>
      <c r="Y163" s="17">
        <v>52</v>
      </c>
      <c r="Z163" s="17">
        <v>70</v>
      </c>
      <c r="AA163" s="17">
        <v>25</v>
      </c>
      <c r="AB163" s="17">
        <v>42</v>
      </c>
      <c r="AC163" s="17">
        <v>28</v>
      </c>
      <c r="AD163" s="17">
        <v>44</v>
      </c>
      <c r="AE163" s="17">
        <v>25</v>
      </c>
      <c r="AF163" s="17">
        <v>70</v>
      </c>
      <c r="AG163" s="16">
        <f>SUM(C163,E163,G163,I163,K163,M163,O163,Q163,S163,U163,W163,Y163,AA163,AC163,AE163)</f>
        <v>278</v>
      </c>
      <c r="AH163" s="16">
        <f>SUM(D163,F163,H163,J163,L163,N163,P163,R163,T163,V163,X163,Z163,AB163,AD163,AF163)</f>
        <v>501</v>
      </c>
      <c r="AI163" s="16">
        <f>+AG163+AH163</f>
        <v>779</v>
      </c>
    </row>
    <row r="164" spans="1:35" ht="23.25">
      <c r="A164" s="9" t="s">
        <v>23</v>
      </c>
      <c r="B164" s="10" t="s">
        <v>111</v>
      </c>
      <c r="C164" s="11">
        <v>0</v>
      </c>
      <c r="D164" s="11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10</v>
      </c>
      <c r="P164" s="12">
        <v>25</v>
      </c>
      <c r="Q164" s="12">
        <v>27</v>
      </c>
      <c r="R164" s="12">
        <v>30</v>
      </c>
      <c r="S164" s="12">
        <v>21</v>
      </c>
      <c r="T164" s="12">
        <v>39</v>
      </c>
      <c r="U164" s="12">
        <v>46</v>
      </c>
      <c r="V164" s="12">
        <v>102</v>
      </c>
      <c r="W164" s="12">
        <v>44</v>
      </c>
      <c r="X164" s="12">
        <v>78</v>
      </c>
      <c r="Y164" s="12">
        <v>50</v>
      </c>
      <c r="Z164" s="12">
        <v>72</v>
      </c>
      <c r="AA164" s="12">
        <v>25</v>
      </c>
      <c r="AB164" s="12">
        <v>43</v>
      </c>
      <c r="AC164" s="12">
        <v>28</v>
      </c>
      <c r="AD164" s="12">
        <v>44</v>
      </c>
      <c r="AE164" s="12">
        <v>25</v>
      </c>
      <c r="AF164" s="12">
        <v>70</v>
      </c>
      <c r="AG164" s="12">
        <v>276</v>
      </c>
      <c r="AH164" s="12">
        <v>503</v>
      </c>
      <c r="AI164" s="12">
        <v>779</v>
      </c>
    </row>
    <row r="165" spans="1:35" ht="23.25">
      <c r="A165" s="9" t="s">
        <v>23</v>
      </c>
      <c r="B165" s="10" t="s">
        <v>112</v>
      </c>
      <c r="C165" s="11">
        <v>0</v>
      </c>
      <c r="D165" s="11">
        <v>0</v>
      </c>
      <c r="E165" s="12">
        <v>15</v>
      </c>
      <c r="F165" s="12">
        <v>17</v>
      </c>
      <c r="G165" s="12">
        <v>22</v>
      </c>
      <c r="H165" s="12">
        <v>10</v>
      </c>
      <c r="I165" s="12">
        <v>16</v>
      </c>
      <c r="J165" s="12">
        <v>8</v>
      </c>
      <c r="K165" s="12">
        <v>16</v>
      </c>
      <c r="L165" s="12">
        <v>16</v>
      </c>
      <c r="M165" s="12">
        <v>14</v>
      </c>
      <c r="N165" s="12">
        <v>12</v>
      </c>
      <c r="O165" s="12">
        <v>14</v>
      </c>
      <c r="P165" s="12">
        <v>10</v>
      </c>
      <c r="Q165" s="12">
        <v>15</v>
      </c>
      <c r="R165" s="12">
        <v>9</v>
      </c>
      <c r="S165" s="12">
        <v>21</v>
      </c>
      <c r="T165" s="12">
        <v>9</v>
      </c>
      <c r="U165" s="12">
        <v>31</v>
      </c>
      <c r="V165" s="12">
        <v>19</v>
      </c>
      <c r="W165" s="12">
        <v>27</v>
      </c>
      <c r="X165" s="12">
        <v>26</v>
      </c>
      <c r="Y165" s="12">
        <v>24</v>
      </c>
      <c r="Z165" s="12">
        <v>31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215</v>
      </c>
      <c r="AH165" s="12">
        <v>167</v>
      </c>
      <c r="AI165" s="12">
        <v>382</v>
      </c>
    </row>
    <row r="166" spans="1:35" ht="46.5">
      <c r="A166" s="13" t="s">
        <v>25</v>
      </c>
      <c r="B166" s="14" t="s">
        <v>112</v>
      </c>
      <c r="C166" s="15">
        <v>0</v>
      </c>
      <c r="D166" s="15">
        <v>0</v>
      </c>
      <c r="E166" s="15">
        <f>7+8</f>
        <v>15</v>
      </c>
      <c r="F166" s="15">
        <f>9+8</f>
        <v>17</v>
      </c>
      <c r="G166" s="15">
        <f>11+11</f>
        <v>22</v>
      </c>
      <c r="H166" s="15">
        <v>10</v>
      </c>
      <c r="I166" s="15">
        <v>16</v>
      </c>
      <c r="J166" s="15">
        <v>8</v>
      </c>
      <c r="K166" s="15">
        <v>16</v>
      </c>
      <c r="L166" s="15">
        <v>16</v>
      </c>
      <c r="M166" s="15">
        <v>14</v>
      </c>
      <c r="N166" s="15">
        <v>12</v>
      </c>
      <c r="O166" s="15">
        <v>14</v>
      </c>
      <c r="P166" s="15">
        <v>10</v>
      </c>
      <c r="Q166" s="15">
        <v>15</v>
      </c>
      <c r="R166" s="15">
        <v>9</v>
      </c>
      <c r="S166" s="15">
        <v>21</v>
      </c>
      <c r="T166" s="15">
        <v>9</v>
      </c>
      <c r="U166" s="17">
        <f>13+18</f>
        <v>31</v>
      </c>
      <c r="V166" s="17">
        <f>9+10</f>
        <v>19</v>
      </c>
      <c r="W166" s="17">
        <f>15+12</f>
        <v>27</v>
      </c>
      <c r="X166" s="17">
        <f>13+13</f>
        <v>26</v>
      </c>
      <c r="Y166" s="17">
        <f>14+10</f>
        <v>24</v>
      </c>
      <c r="Z166" s="17">
        <f>15+16</f>
        <v>31</v>
      </c>
      <c r="AA166" s="17">
        <v>0</v>
      </c>
      <c r="AB166" s="17">
        <v>0</v>
      </c>
      <c r="AC166" s="17">
        <v>0</v>
      </c>
      <c r="AD166" s="17">
        <v>0</v>
      </c>
      <c r="AE166" s="17">
        <v>0</v>
      </c>
      <c r="AF166" s="17">
        <v>0</v>
      </c>
      <c r="AG166" s="16">
        <f>SUM(C166,E166,G166,I166,K166,M166,O166,Q166,S166,U166,W166,Y166,AA166,AC166,AE166)</f>
        <v>215</v>
      </c>
      <c r="AH166" s="16">
        <f>SUM(D166,F166,H166,J166,L166,N166,P166,R166,T166,V166,X166,Z166,AB166,AD166,AF166)</f>
        <v>167</v>
      </c>
      <c r="AI166" s="16">
        <f>+AG166+AH166</f>
        <v>382</v>
      </c>
    </row>
    <row r="167" spans="1:35" ht="46.5">
      <c r="A167" s="13" t="s">
        <v>25</v>
      </c>
      <c r="B167" s="14" t="s">
        <v>113</v>
      </c>
      <c r="C167" s="15">
        <v>0</v>
      </c>
      <c r="D167" s="15">
        <v>0</v>
      </c>
      <c r="E167" s="15">
        <v>16</v>
      </c>
      <c r="F167" s="15">
        <v>13</v>
      </c>
      <c r="G167" s="15">
        <v>12</v>
      </c>
      <c r="H167" s="15">
        <v>10</v>
      </c>
      <c r="I167" s="15">
        <v>20</v>
      </c>
      <c r="J167" s="15">
        <v>18</v>
      </c>
      <c r="K167" s="15">
        <v>13</v>
      </c>
      <c r="L167" s="15">
        <v>16</v>
      </c>
      <c r="M167" s="15">
        <v>16</v>
      </c>
      <c r="N167" s="15">
        <v>17</v>
      </c>
      <c r="O167" s="15">
        <v>13</v>
      </c>
      <c r="P167" s="15">
        <v>17</v>
      </c>
      <c r="Q167" s="15">
        <v>20</v>
      </c>
      <c r="R167" s="15">
        <v>19</v>
      </c>
      <c r="S167" s="15">
        <v>21</v>
      </c>
      <c r="T167" s="15">
        <v>15</v>
      </c>
      <c r="U167" s="17">
        <v>56</v>
      </c>
      <c r="V167" s="17">
        <v>55</v>
      </c>
      <c r="W167" s="17">
        <v>68</v>
      </c>
      <c r="X167" s="17">
        <v>60</v>
      </c>
      <c r="Y167" s="17">
        <v>57</v>
      </c>
      <c r="Z167" s="17">
        <v>61</v>
      </c>
      <c r="AA167" s="17">
        <v>0</v>
      </c>
      <c r="AB167" s="17">
        <v>0</v>
      </c>
      <c r="AC167" s="17">
        <v>0</v>
      </c>
      <c r="AD167" s="17">
        <v>0</v>
      </c>
      <c r="AE167" s="17">
        <v>0</v>
      </c>
      <c r="AF167" s="17">
        <v>0</v>
      </c>
      <c r="AG167" s="16">
        <f>SUM(C167,E167,G167,I167,K167,M167,O167,Q167,S167,U167,W167,Y167,AA167,AC167,AE167)</f>
        <v>312</v>
      </c>
      <c r="AH167" s="16">
        <f>SUM(D167,F167,H167,J167,L167,N167,P167,R167,T167,V167,X167,Z167,AB167,AD167,AF167)</f>
        <v>301</v>
      </c>
      <c r="AI167" s="16">
        <f>+AG167+AH167</f>
        <v>613</v>
      </c>
    </row>
    <row r="168" spans="1:35" ht="23.25">
      <c r="A168" s="9" t="s">
        <v>23</v>
      </c>
      <c r="B168" s="10" t="s">
        <v>114</v>
      </c>
      <c r="C168" s="11">
        <v>0</v>
      </c>
      <c r="D168" s="11">
        <v>0</v>
      </c>
      <c r="E168" s="12">
        <v>16</v>
      </c>
      <c r="F168" s="12">
        <v>13</v>
      </c>
      <c r="G168" s="12">
        <v>12</v>
      </c>
      <c r="H168" s="12">
        <v>10</v>
      </c>
      <c r="I168" s="12">
        <v>20</v>
      </c>
      <c r="J168" s="12">
        <v>18</v>
      </c>
      <c r="K168" s="12">
        <v>13</v>
      </c>
      <c r="L168" s="12">
        <v>16</v>
      </c>
      <c r="M168" s="12">
        <v>15</v>
      </c>
      <c r="N168" s="12">
        <v>18</v>
      </c>
      <c r="O168" s="12">
        <v>13</v>
      </c>
      <c r="P168" s="12">
        <v>17</v>
      </c>
      <c r="Q168" s="12">
        <v>21</v>
      </c>
      <c r="R168" s="12">
        <v>18</v>
      </c>
      <c r="S168" s="12">
        <v>21</v>
      </c>
      <c r="T168" s="12">
        <v>15</v>
      </c>
      <c r="U168" s="12">
        <v>56</v>
      </c>
      <c r="V168" s="12">
        <v>55</v>
      </c>
      <c r="W168" s="12">
        <v>67</v>
      </c>
      <c r="X168" s="12">
        <v>58</v>
      </c>
      <c r="Y168" s="12">
        <v>58</v>
      </c>
      <c r="Z168" s="12">
        <v>60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312</v>
      </c>
      <c r="AH168" s="12">
        <v>298</v>
      </c>
      <c r="AI168" s="12">
        <v>610</v>
      </c>
    </row>
    <row r="169" spans="1:35" ht="23.25">
      <c r="A169" s="9" t="s">
        <v>23</v>
      </c>
      <c r="B169" s="10" t="s">
        <v>115</v>
      </c>
      <c r="C169" s="11">
        <v>0</v>
      </c>
      <c r="D169" s="11">
        <v>0</v>
      </c>
      <c r="E169" s="12">
        <v>0</v>
      </c>
      <c r="F169" s="12">
        <v>0</v>
      </c>
      <c r="G169" s="12">
        <v>46</v>
      </c>
      <c r="H169" s="12">
        <v>48</v>
      </c>
      <c r="I169" s="12">
        <v>35</v>
      </c>
      <c r="J169" s="12">
        <v>56</v>
      </c>
      <c r="K169" s="12">
        <v>40</v>
      </c>
      <c r="L169" s="12">
        <v>31</v>
      </c>
      <c r="M169" s="12">
        <v>26</v>
      </c>
      <c r="N169" s="12">
        <v>29</v>
      </c>
      <c r="O169" s="12">
        <v>17</v>
      </c>
      <c r="P169" s="12">
        <v>28</v>
      </c>
      <c r="Q169" s="12">
        <v>26</v>
      </c>
      <c r="R169" s="12">
        <v>20</v>
      </c>
      <c r="S169" s="12">
        <v>42</v>
      </c>
      <c r="T169" s="12">
        <v>33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232</v>
      </c>
      <c r="AH169" s="12">
        <v>245</v>
      </c>
      <c r="AI169" s="12">
        <v>477</v>
      </c>
    </row>
    <row r="170" spans="1:35" ht="23.25">
      <c r="A170" s="13" t="s">
        <v>25</v>
      </c>
      <c r="B170" s="16" t="s">
        <v>115</v>
      </c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>
        <f>SUM(C170,E170,G170,I170,K170,M170,O170,Q170,S170,U170,W170,Y170,AA170,AC170,AE170)</f>
        <v>0</v>
      </c>
      <c r="AH170" s="16">
        <f>SUM(D170,F170,H170,J170,L170,N170,P170,R170,T170,V170,X170,Z170,AB170,AD170,AF170)</f>
        <v>0</v>
      </c>
      <c r="AI170" s="16">
        <f>+AG170+AH170</f>
        <v>0</v>
      </c>
    </row>
    <row r="171" spans="1:35" ht="23.25">
      <c r="A171" s="9" t="s">
        <v>23</v>
      </c>
      <c r="B171" s="10" t="s">
        <v>116</v>
      </c>
      <c r="C171" s="11">
        <v>0</v>
      </c>
      <c r="D171" s="11">
        <v>0</v>
      </c>
      <c r="E171" s="12">
        <v>9</v>
      </c>
      <c r="F171" s="12">
        <v>4</v>
      </c>
      <c r="G171" s="12">
        <v>6</v>
      </c>
      <c r="H171" s="12">
        <v>10</v>
      </c>
      <c r="I171" s="12">
        <v>10</v>
      </c>
      <c r="J171" s="12">
        <v>9</v>
      </c>
      <c r="K171" s="12">
        <v>8</v>
      </c>
      <c r="L171" s="12">
        <v>11</v>
      </c>
      <c r="M171" s="12">
        <v>7</v>
      </c>
      <c r="N171" s="12">
        <v>6</v>
      </c>
      <c r="O171" s="12">
        <v>7</v>
      </c>
      <c r="P171" s="12">
        <v>6</v>
      </c>
      <c r="Q171" s="12">
        <v>6</v>
      </c>
      <c r="R171" s="12">
        <v>8</v>
      </c>
      <c r="S171" s="12">
        <v>7</v>
      </c>
      <c r="T171" s="12">
        <v>8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60</v>
      </c>
      <c r="AH171" s="12">
        <v>62</v>
      </c>
      <c r="AI171" s="12">
        <v>122</v>
      </c>
    </row>
    <row r="172" spans="1:35" ht="23.25">
      <c r="A172" s="13" t="s">
        <v>25</v>
      </c>
      <c r="B172" s="14" t="s">
        <v>116</v>
      </c>
      <c r="C172" s="15">
        <v>0</v>
      </c>
      <c r="D172" s="15">
        <v>0</v>
      </c>
      <c r="E172" s="15">
        <v>9</v>
      </c>
      <c r="F172" s="15">
        <v>4</v>
      </c>
      <c r="G172" s="15">
        <v>6</v>
      </c>
      <c r="H172" s="15">
        <v>10</v>
      </c>
      <c r="I172" s="15">
        <v>10</v>
      </c>
      <c r="J172" s="15">
        <v>9</v>
      </c>
      <c r="K172" s="15">
        <v>8</v>
      </c>
      <c r="L172" s="15">
        <v>11</v>
      </c>
      <c r="M172" s="15">
        <v>7</v>
      </c>
      <c r="N172" s="15">
        <v>6</v>
      </c>
      <c r="O172" s="15">
        <v>7</v>
      </c>
      <c r="P172" s="15">
        <v>6</v>
      </c>
      <c r="Q172" s="15">
        <v>6</v>
      </c>
      <c r="R172" s="15">
        <v>8</v>
      </c>
      <c r="S172" s="15">
        <v>7</v>
      </c>
      <c r="T172" s="15">
        <v>8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6">
        <v>0</v>
      </c>
      <c r="AF172" s="16">
        <v>0</v>
      </c>
      <c r="AG172" s="16">
        <f>SUM(C172,E172,G172,I172,K172,M172,O172,Q172,S172,U172,W172,Y172,AA172,AC172,AE172)</f>
        <v>60</v>
      </c>
      <c r="AH172" s="16">
        <f>SUM(D172,F172,H172,J172,L172,N172,P172,R172,T172,V172,X172,Z172,AB172,AD172,AF172)</f>
        <v>62</v>
      </c>
      <c r="AI172" s="16">
        <f>+AG172+AH172</f>
        <v>122</v>
      </c>
    </row>
    <row r="173" spans="1:35" ht="23.25">
      <c r="A173" s="9" t="s">
        <v>23</v>
      </c>
      <c r="B173" s="10" t="s">
        <v>117</v>
      </c>
      <c r="C173" s="11">
        <v>0</v>
      </c>
      <c r="D173" s="11">
        <v>0</v>
      </c>
      <c r="E173" s="12">
        <v>3</v>
      </c>
      <c r="F173" s="12">
        <v>2</v>
      </c>
      <c r="G173" s="12">
        <v>8</v>
      </c>
      <c r="H173" s="12">
        <v>2</v>
      </c>
      <c r="I173" s="12">
        <v>4</v>
      </c>
      <c r="J173" s="12">
        <v>10</v>
      </c>
      <c r="K173" s="12">
        <v>3</v>
      </c>
      <c r="L173" s="12">
        <v>8</v>
      </c>
      <c r="M173" s="12">
        <v>1</v>
      </c>
      <c r="N173" s="12">
        <v>8</v>
      </c>
      <c r="O173" s="12">
        <v>6</v>
      </c>
      <c r="P173" s="12">
        <v>4</v>
      </c>
      <c r="Q173" s="12">
        <v>6</v>
      </c>
      <c r="R173" s="12">
        <v>6</v>
      </c>
      <c r="S173" s="12">
        <v>1</v>
      </c>
      <c r="T173" s="12">
        <v>6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32</v>
      </c>
      <c r="AH173" s="12">
        <v>46</v>
      </c>
      <c r="AI173" s="12">
        <v>78</v>
      </c>
    </row>
    <row r="174" spans="1:35" ht="23.25">
      <c r="A174" s="13" t="s">
        <v>25</v>
      </c>
      <c r="B174" s="14" t="s">
        <v>117</v>
      </c>
      <c r="C174" s="15">
        <v>0</v>
      </c>
      <c r="D174" s="15">
        <v>0</v>
      </c>
      <c r="E174" s="15">
        <v>3</v>
      </c>
      <c r="F174" s="15">
        <v>2</v>
      </c>
      <c r="G174" s="15">
        <v>9</v>
      </c>
      <c r="H174" s="15">
        <v>2</v>
      </c>
      <c r="I174" s="15">
        <v>3</v>
      </c>
      <c r="J174" s="15">
        <v>10</v>
      </c>
      <c r="K174" s="15">
        <v>3</v>
      </c>
      <c r="L174" s="15">
        <v>8</v>
      </c>
      <c r="M174" s="15">
        <v>1</v>
      </c>
      <c r="N174" s="15">
        <v>8</v>
      </c>
      <c r="O174" s="15">
        <v>6</v>
      </c>
      <c r="P174" s="15">
        <v>4</v>
      </c>
      <c r="Q174" s="15">
        <v>6</v>
      </c>
      <c r="R174" s="15">
        <v>6</v>
      </c>
      <c r="S174" s="15">
        <v>1</v>
      </c>
      <c r="T174" s="15">
        <v>6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6">
        <v>0</v>
      </c>
      <c r="AF174" s="16">
        <v>0</v>
      </c>
      <c r="AG174" s="16">
        <f>SUM(C174,E174,G174,I174,K174,M174,O174,Q174,S174,U174,W174,Y174,AA174,AC174,AE174)</f>
        <v>32</v>
      </c>
      <c r="AH174" s="16">
        <f>SUM(D174,F174,H174,J174,L174,N174,P174,R174,T174,V174,X174,Z174,AB174,AD174,AF174)</f>
        <v>46</v>
      </c>
      <c r="AI174" s="16">
        <f>+AG174+AH174</f>
        <v>78</v>
      </c>
    </row>
    <row r="175" spans="1:35" ht="23.25">
      <c r="A175" s="9" t="s">
        <v>23</v>
      </c>
      <c r="B175" s="10" t="s">
        <v>118</v>
      </c>
      <c r="C175" s="11">
        <v>0</v>
      </c>
      <c r="D175" s="11">
        <v>0</v>
      </c>
      <c r="E175" s="12">
        <v>23</v>
      </c>
      <c r="F175" s="12">
        <v>27</v>
      </c>
      <c r="G175" s="12">
        <v>36</v>
      </c>
      <c r="H175" s="12">
        <v>36</v>
      </c>
      <c r="I175" s="12">
        <v>76</v>
      </c>
      <c r="J175" s="12">
        <v>79</v>
      </c>
      <c r="K175" s="12">
        <v>50</v>
      </c>
      <c r="L175" s="12">
        <v>46</v>
      </c>
      <c r="M175" s="12">
        <v>57</v>
      </c>
      <c r="N175" s="12">
        <v>38</v>
      </c>
      <c r="O175" s="12">
        <v>39</v>
      </c>
      <c r="P175" s="12">
        <v>42</v>
      </c>
      <c r="Q175" s="12">
        <v>56</v>
      </c>
      <c r="R175" s="12">
        <v>49</v>
      </c>
      <c r="S175" s="12">
        <v>61</v>
      </c>
      <c r="T175" s="12">
        <v>69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398</v>
      </c>
      <c r="AH175" s="12">
        <v>386</v>
      </c>
      <c r="AI175" s="12">
        <v>784</v>
      </c>
    </row>
    <row r="176" spans="1:35" ht="23.25">
      <c r="A176" s="13" t="s">
        <v>25</v>
      </c>
      <c r="B176" s="14" t="s">
        <v>118</v>
      </c>
      <c r="C176" s="15">
        <v>0</v>
      </c>
      <c r="D176" s="15">
        <v>0</v>
      </c>
      <c r="E176" s="15">
        <f>12+11</f>
        <v>23</v>
      </c>
      <c r="F176" s="15">
        <f>13+14</f>
        <v>27</v>
      </c>
      <c r="G176" s="15">
        <f>18+18</f>
        <v>36</v>
      </c>
      <c r="H176" s="15">
        <v>36</v>
      </c>
      <c r="I176" s="15">
        <v>76</v>
      </c>
      <c r="J176" s="15">
        <v>80</v>
      </c>
      <c r="K176" s="15">
        <v>50</v>
      </c>
      <c r="L176" s="15">
        <f>14+14+18</f>
        <v>46</v>
      </c>
      <c r="M176" s="15">
        <f>27+30</f>
        <v>57</v>
      </c>
      <c r="N176" s="15">
        <f>27+11</f>
        <v>38</v>
      </c>
      <c r="O176" s="15">
        <f>21+18</f>
        <v>39</v>
      </c>
      <c r="P176" s="15">
        <v>42</v>
      </c>
      <c r="Q176" s="15">
        <f>19+18+19</f>
        <v>56</v>
      </c>
      <c r="R176" s="15">
        <f>17+17+15</f>
        <v>49</v>
      </c>
      <c r="S176" s="15">
        <f>20+22+20</f>
        <v>62</v>
      </c>
      <c r="T176" s="15">
        <f>24+22+23</f>
        <v>69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f>SUM(C176,E176,G176,I176,K176,M176,O176,Q176,S176,U176,W176,Y176,AA176,AC176,AE176)</f>
        <v>399</v>
      </c>
      <c r="AH176" s="16">
        <f>SUM(D176,F176,H176,J176,L176,N176,P176,R176,T176,V176,X176,Z176,AB176,AD176,AF176)</f>
        <v>387</v>
      </c>
      <c r="AI176" s="16">
        <f>+AG176+AH176</f>
        <v>786</v>
      </c>
    </row>
    <row r="177" spans="1:35" ht="23.25">
      <c r="A177" s="9" t="s">
        <v>23</v>
      </c>
      <c r="B177" s="10" t="s">
        <v>119</v>
      </c>
      <c r="C177" s="11">
        <v>0</v>
      </c>
      <c r="D177" s="11">
        <v>0</v>
      </c>
      <c r="E177" s="12">
        <v>25</v>
      </c>
      <c r="F177" s="12">
        <v>38</v>
      </c>
      <c r="G177" s="12">
        <v>39</v>
      </c>
      <c r="H177" s="12">
        <v>32</v>
      </c>
      <c r="I177" s="12">
        <v>42</v>
      </c>
      <c r="J177" s="12">
        <v>32</v>
      </c>
      <c r="K177" s="12">
        <v>34</v>
      </c>
      <c r="L177" s="12">
        <v>36</v>
      </c>
      <c r="M177" s="12">
        <v>29</v>
      </c>
      <c r="N177" s="12">
        <v>50</v>
      </c>
      <c r="O177" s="12">
        <v>51</v>
      </c>
      <c r="P177" s="12">
        <v>40</v>
      </c>
      <c r="Q177" s="12">
        <v>41</v>
      </c>
      <c r="R177" s="12">
        <v>24</v>
      </c>
      <c r="S177" s="12">
        <v>37</v>
      </c>
      <c r="T177" s="12">
        <v>46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298</v>
      </c>
      <c r="AH177" s="12">
        <v>298</v>
      </c>
      <c r="AI177" s="12">
        <v>596</v>
      </c>
    </row>
    <row r="178" spans="1:35" ht="23.25">
      <c r="A178" s="13" t="s">
        <v>25</v>
      </c>
      <c r="B178" s="14" t="s">
        <v>119</v>
      </c>
      <c r="C178" s="15">
        <v>0</v>
      </c>
      <c r="D178" s="15">
        <v>0</v>
      </c>
      <c r="E178" s="15">
        <v>27</v>
      </c>
      <c r="F178" s="15">
        <v>36</v>
      </c>
      <c r="G178" s="15">
        <v>39</v>
      </c>
      <c r="H178" s="15">
        <v>33</v>
      </c>
      <c r="I178" s="15">
        <v>42</v>
      </c>
      <c r="J178" s="15">
        <v>32</v>
      </c>
      <c r="K178" s="15">
        <v>34</v>
      </c>
      <c r="L178" s="15">
        <v>36</v>
      </c>
      <c r="M178" s="15">
        <v>29</v>
      </c>
      <c r="N178" s="15">
        <v>50</v>
      </c>
      <c r="O178" s="15">
        <v>51</v>
      </c>
      <c r="P178" s="15">
        <v>40</v>
      </c>
      <c r="Q178" s="15">
        <v>41</v>
      </c>
      <c r="R178" s="15">
        <v>24</v>
      </c>
      <c r="S178" s="15">
        <v>37</v>
      </c>
      <c r="T178" s="15">
        <v>46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f>SUM(C178,E178,G178,I178,K178,M178,O178,Q178,S178,U178,W178,Y178,AA178,AC178,AE178)</f>
        <v>300</v>
      </c>
      <c r="AH178" s="16">
        <f>SUM(D178,F178,H178,J178,L178,N178,P178,R178,T178,V178,X178,Z178,AB178,AD178,AF178)</f>
        <v>297</v>
      </c>
      <c r="AI178" s="16">
        <f>+AG178+AH178</f>
        <v>597</v>
      </c>
    </row>
    <row r="179" spans="1:35" ht="23.25">
      <c r="A179" s="9" t="s">
        <v>23</v>
      </c>
      <c r="B179" s="10" t="s">
        <v>120</v>
      </c>
      <c r="C179" s="11">
        <v>0</v>
      </c>
      <c r="D179" s="11">
        <v>0</v>
      </c>
      <c r="E179" s="12">
        <v>6</v>
      </c>
      <c r="F179" s="12">
        <v>9</v>
      </c>
      <c r="G179" s="12">
        <v>9</v>
      </c>
      <c r="H179" s="12">
        <v>7</v>
      </c>
      <c r="I179" s="12">
        <v>4</v>
      </c>
      <c r="J179" s="12">
        <v>3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19</v>
      </c>
      <c r="AH179" s="12">
        <v>19</v>
      </c>
      <c r="AI179" s="12">
        <v>38</v>
      </c>
    </row>
    <row r="180" spans="1:35" ht="23.25">
      <c r="A180" s="13" t="s">
        <v>25</v>
      </c>
      <c r="B180" s="16" t="s">
        <v>120</v>
      </c>
      <c r="C180" s="16">
        <v>4</v>
      </c>
      <c r="D180" s="16">
        <v>7</v>
      </c>
      <c r="E180" s="16">
        <v>6</v>
      </c>
      <c r="F180" s="16">
        <v>7</v>
      </c>
      <c r="G180" s="16">
        <v>13</v>
      </c>
      <c r="H180" s="16">
        <v>6</v>
      </c>
      <c r="I180" s="16">
        <v>13</v>
      </c>
      <c r="J180" s="16">
        <v>9</v>
      </c>
      <c r="K180" s="16">
        <v>6</v>
      </c>
      <c r="L180" s="16">
        <v>6</v>
      </c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>
        <f>SUM(C180,E180,G180,I180,K180,M180,O180,Q180,S180,U180,W180,Y180,AA180,AC180,AE180)</f>
        <v>42</v>
      </c>
      <c r="AH180" s="16">
        <f>SUM(D180,F180,H180,J180,L180,N180,P180,R180,T180,V180,X180,Z180,AB180,AD180,AF180)</f>
        <v>35</v>
      </c>
      <c r="AI180" s="16">
        <f>+AG180+AH180</f>
        <v>77</v>
      </c>
    </row>
    <row r="181" spans="1:35" ht="23.25">
      <c r="A181" s="9" t="s">
        <v>23</v>
      </c>
      <c r="B181" s="10" t="s">
        <v>121</v>
      </c>
      <c r="C181" s="11">
        <v>0</v>
      </c>
      <c r="D181" s="11">
        <v>0</v>
      </c>
      <c r="E181" s="12">
        <v>63</v>
      </c>
      <c r="F181" s="12">
        <v>66</v>
      </c>
      <c r="G181" s="12">
        <v>71</v>
      </c>
      <c r="H181" s="12">
        <v>72</v>
      </c>
      <c r="I181" s="12">
        <v>186</v>
      </c>
      <c r="J181" s="12">
        <v>138</v>
      </c>
      <c r="K181" s="12">
        <v>105</v>
      </c>
      <c r="L181" s="12">
        <v>84</v>
      </c>
      <c r="M181" s="12">
        <v>89</v>
      </c>
      <c r="N181" s="12">
        <v>82</v>
      </c>
      <c r="O181" s="12">
        <v>73</v>
      </c>
      <c r="P181" s="12">
        <v>52</v>
      </c>
      <c r="Q181" s="12">
        <v>67</v>
      </c>
      <c r="R181" s="12">
        <v>82</v>
      </c>
      <c r="S181" s="12">
        <v>54</v>
      </c>
      <c r="T181" s="12">
        <v>71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708</v>
      </c>
      <c r="AH181" s="12">
        <v>647</v>
      </c>
      <c r="AI181" s="12">
        <v>1355</v>
      </c>
    </row>
    <row r="182" spans="1:35" ht="46.5">
      <c r="A182" s="13" t="s">
        <v>25</v>
      </c>
      <c r="B182" s="14" t="s">
        <v>122</v>
      </c>
      <c r="C182" s="15">
        <v>0</v>
      </c>
      <c r="D182" s="15">
        <v>0</v>
      </c>
      <c r="E182" s="15">
        <v>64</v>
      </c>
      <c r="F182" s="15">
        <v>66</v>
      </c>
      <c r="G182" s="15">
        <v>73</v>
      </c>
      <c r="H182" s="15">
        <v>72</v>
      </c>
      <c r="I182" s="15">
        <v>185</v>
      </c>
      <c r="J182" s="15">
        <v>141</v>
      </c>
      <c r="K182" s="15">
        <v>104</v>
      </c>
      <c r="L182" s="15">
        <v>84</v>
      </c>
      <c r="M182" s="15">
        <v>89</v>
      </c>
      <c r="N182" s="15">
        <v>82</v>
      </c>
      <c r="O182" s="15">
        <v>73</v>
      </c>
      <c r="P182" s="15">
        <v>52</v>
      </c>
      <c r="Q182" s="15">
        <v>67</v>
      </c>
      <c r="R182" s="15">
        <v>82</v>
      </c>
      <c r="S182" s="15">
        <v>54</v>
      </c>
      <c r="T182" s="15">
        <v>71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f>SUM(C182,E182,G182,I182,K182,M182,O182,Q182,S182,U182,W182,Y182,AA182,AC182,AE182)</f>
        <v>709</v>
      </c>
      <c r="AH182" s="16">
        <f>SUM(D182,F182,H182,J182,L182,N182,P182,R182,T182,V182,X182,Z182,AB182,AD182,AF182)</f>
        <v>650</v>
      </c>
      <c r="AI182" s="16">
        <f>+AG182+AH182</f>
        <v>1359</v>
      </c>
    </row>
    <row r="183" spans="1:35" ht="23.25">
      <c r="A183" s="9" t="s">
        <v>23</v>
      </c>
      <c r="B183" s="10" t="s">
        <v>123</v>
      </c>
      <c r="C183" s="11">
        <v>0</v>
      </c>
      <c r="D183" s="11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75</v>
      </c>
      <c r="V183" s="12">
        <v>68</v>
      </c>
      <c r="W183" s="12">
        <v>71</v>
      </c>
      <c r="X183" s="12">
        <v>61</v>
      </c>
      <c r="Y183" s="12">
        <v>41</v>
      </c>
      <c r="Z183" s="12">
        <v>54</v>
      </c>
      <c r="AA183" s="12">
        <v>36</v>
      </c>
      <c r="AB183" s="12">
        <v>48</v>
      </c>
      <c r="AC183" s="12">
        <v>36</v>
      </c>
      <c r="AD183" s="12">
        <v>49</v>
      </c>
      <c r="AE183" s="12">
        <v>13</v>
      </c>
      <c r="AF183" s="12">
        <v>34</v>
      </c>
      <c r="AG183" s="12">
        <v>272</v>
      </c>
      <c r="AH183" s="12">
        <v>314</v>
      </c>
      <c r="AI183" s="12">
        <v>586</v>
      </c>
    </row>
    <row r="184" spans="1:35" ht="23.25">
      <c r="A184" s="13" t="s">
        <v>25</v>
      </c>
      <c r="B184" s="14" t="s">
        <v>123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7">
        <v>75</v>
      </c>
      <c r="V184" s="17">
        <v>68</v>
      </c>
      <c r="W184" s="17">
        <v>71</v>
      </c>
      <c r="X184" s="17">
        <v>61</v>
      </c>
      <c r="Y184" s="17">
        <v>41</v>
      </c>
      <c r="Z184" s="17">
        <v>54</v>
      </c>
      <c r="AA184" s="17">
        <v>36</v>
      </c>
      <c r="AB184" s="17">
        <v>48</v>
      </c>
      <c r="AC184" s="17">
        <v>36</v>
      </c>
      <c r="AD184" s="17">
        <v>49</v>
      </c>
      <c r="AE184" s="17">
        <v>13</v>
      </c>
      <c r="AF184" s="17">
        <v>34</v>
      </c>
      <c r="AG184" s="16">
        <f>SUM(C184,E184,G184,I184,K184,M184,O184,Q184,S184,U184,W184,Y184,AA184,AC184,AE184)</f>
        <v>272</v>
      </c>
      <c r="AH184" s="16">
        <f>SUM(D184,F184,H184,J184,L184,N184,P184,R184,T184,V184,X184,Z184,AB184,AD184,AF184)</f>
        <v>314</v>
      </c>
      <c r="AI184" s="16">
        <f>+AG184+AH184</f>
        <v>586</v>
      </c>
    </row>
  </sheetData>
  <mergeCells count="19">
    <mergeCell ref="AG3:AI3"/>
    <mergeCell ref="Y3:Z3"/>
    <mergeCell ref="AA3:AB3"/>
    <mergeCell ref="AC3:AD3"/>
    <mergeCell ref="AE3:AF3"/>
    <mergeCell ref="Q3:R3"/>
    <mergeCell ref="S3:T3"/>
    <mergeCell ref="U3:V3"/>
    <mergeCell ref="W3:X3"/>
    <mergeCell ref="A1:AI1"/>
    <mergeCell ref="A3:A4"/>
    <mergeCell ref="B3:B4"/>
    <mergeCell ref="E3:F3"/>
    <mergeCell ref="G3:H3"/>
    <mergeCell ref="C3:D3"/>
    <mergeCell ref="I3:J3"/>
    <mergeCell ref="K3:L3"/>
    <mergeCell ref="M3:N3"/>
    <mergeCell ref="O3:P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2008-07-10T13:40:19Z</dcterms:created>
  <dcterms:modified xsi:type="dcterms:W3CDTF">2008-07-10T13:40:39Z</dcterms:modified>
  <cp:category/>
  <cp:version/>
  <cp:contentType/>
  <cp:contentStatus/>
</cp:coreProperties>
</file>